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12" yWindow="60" windowWidth="23256" windowHeight="13176" tabRatio="821"/>
  </bookViews>
  <sheets>
    <sheet name="Instructions" sheetId="19" r:id="rId1"/>
    <sheet name="Program Performance Matrix" sheetId="20" r:id="rId2"/>
    <sheet name="Individual Program Report" sheetId="21" r:id="rId3"/>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H6" i="21" l="1"/>
  <c r="G6" i="21"/>
  <c r="F6" i="21"/>
  <c r="E6" i="21"/>
  <c r="C6" i="21"/>
  <c r="B6" i="21"/>
  <c r="D6" i="21" l="1"/>
  <c r="C119" i="20"/>
  <c r="C7" i="21" s="1"/>
  <c r="E119" i="20"/>
  <c r="E7" i="21" s="1"/>
  <c r="F119" i="20"/>
  <c r="F7" i="21" s="1"/>
  <c r="G119" i="20"/>
  <c r="G7" i="21" s="1"/>
  <c r="H119" i="20"/>
  <c r="H7" i="21" s="1"/>
  <c r="B119" i="20"/>
  <c r="B7" i="21" s="1"/>
  <c r="D119" i="20" l="1"/>
  <c r="D7" i="21" s="1"/>
</calcChain>
</file>

<file path=xl/sharedStrings.xml><?xml version="1.0" encoding="utf-8"?>
<sst xmlns="http://schemas.openxmlformats.org/spreadsheetml/2006/main" count="160" uniqueCount="124">
  <si>
    <t>Program Name</t>
  </si>
  <si>
    <t>Conversion Rate</t>
  </si>
  <si>
    <t>Yield Rate</t>
  </si>
  <si>
    <t>Retention Rate</t>
  </si>
  <si>
    <t>Annual Gross Tuition Revenue</t>
  </si>
  <si>
    <t>Inquiries</t>
  </si>
  <si>
    <t>Applications</t>
  </si>
  <si>
    <t>Graduation Rate</t>
  </si>
  <si>
    <t>Change in Inquiries</t>
  </si>
  <si>
    <t>Change in Applications</t>
  </si>
  <si>
    <t>Program 1</t>
  </si>
  <si>
    <t>Program 2</t>
  </si>
  <si>
    <t>Program 3</t>
  </si>
  <si>
    <t>Program 4</t>
  </si>
  <si>
    <t>Program 5</t>
  </si>
  <si>
    <t>Program 6</t>
  </si>
  <si>
    <t>Program 7</t>
  </si>
  <si>
    <t>Program 8</t>
  </si>
  <si>
    <t>Program 9</t>
  </si>
  <si>
    <t>Program 10</t>
  </si>
  <si>
    <t>Program 11</t>
  </si>
  <si>
    <t>Program 12</t>
  </si>
  <si>
    <t>Program 13</t>
  </si>
  <si>
    <t>Program 14</t>
  </si>
  <si>
    <t>Program 15</t>
  </si>
  <si>
    <t>Program 16</t>
  </si>
  <si>
    <t>Program 17</t>
  </si>
  <si>
    <t>Program 18</t>
  </si>
  <si>
    <t>Program 19</t>
  </si>
  <si>
    <t>Program 20</t>
  </si>
  <si>
    <t>Program 21</t>
  </si>
  <si>
    <t>Program 22</t>
  </si>
  <si>
    <t>Program 23</t>
  </si>
  <si>
    <t>Program 24</t>
  </si>
  <si>
    <t>Program 25</t>
  </si>
  <si>
    <t>Program 26</t>
  </si>
  <si>
    <t>Program 27</t>
  </si>
  <si>
    <t>Program 28</t>
  </si>
  <si>
    <t>Program 29</t>
  </si>
  <si>
    <t>Program 30</t>
  </si>
  <si>
    <t>Program 31</t>
  </si>
  <si>
    <t>Program 32</t>
  </si>
  <si>
    <t>Program 33</t>
  </si>
  <si>
    <t>Program 34</t>
  </si>
  <si>
    <t>Program 35</t>
  </si>
  <si>
    <t>Program 36</t>
  </si>
  <si>
    <t>Program 37</t>
  </si>
  <si>
    <t>Program 38</t>
  </si>
  <si>
    <t>Program 39</t>
  </si>
  <si>
    <t>Program 40</t>
  </si>
  <si>
    <t>Program 41</t>
  </si>
  <si>
    <t>Program 42</t>
  </si>
  <si>
    <t>Program 43</t>
  </si>
  <si>
    <t>Program 44</t>
  </si>
  <si>
    <t>Program 45</t>
  </si>
  <si>
    <t>Program 46</t>
  </si>
  <si>
    <t>Program 47</t>
  </si>
  <si>
    <t>Program 48</t>
  </si>
  <si>
    <t>Program 49</t>
  </si>
  <si>
    <t>Program 50</t>
  </si>
  <si>
    <t>Program 51</t>
  </si>
  <si>
    <t>Program 52</t>
  </si>
  <si>
    <t>Program 53</t>
  </si>
  <si>
    <t>Program 54</t>
  </si>
  <si>
    <t>Program 55</t>
  </si>
  <si>
    <t>Program 56</t>
  </si>
  <si>
    <t>Program 57</t>
  </si>
  <si>
    <t>Program 58</t>
  </si>
  <si>
    <t>Program 59</t>
  </si>
  <si>
    <t>Program 60</t>
  </si>
  <si>
    <t>Program 61</t>
  </si>
  <si>
    <t>Program 62</t>
  </si>
  <si>
    <t>Program 63</t>
  </si>
  <si>
    <t>Program 64</t>
  </si>
  <si>
    <t>Program 65</t>
  </si>
  <si>
    <t>Program 66</t>
  </si>
  <si>
    <t>Program 67</t>
  </si>
  <si>
    <t>Program 68</t>
  </si>
  <si>
    <t>Program 69</t>
  </si>
  <si>
    <t>Program 70</t>
  </si>
  <si>
    <t>Program 71</t>
  </si>
  <si>
    <t>Program 72</t>
  </si>
  <si>
    <t>Program 73</t>
  </si>
  <si>
    <t>Program 74</t>
  </si>
  <si>
    <t>Program 75</t>
  </si>
  <si>
    <t>Program 76</t>
  </si>
  <si>
    <t>Program 77</t>
  </si>
  <si>
    <t>Program 78</t>
  </si>
  <si>
    <t>Program 79</t>
  </si>
  <si>
    <t>Program 80</t>
  </si>
  <si>
    <t>Program 81</t>
  </si>
  <si>
    <t>Program 82</t>
  </si>
  <si>
    <t>Program 83</t>
  </si>
  <si>
    <t>Program 84</t>
  </si>
  <si>
    <t>Program 85</t>
  </si>
  <si>
    <t>Program 86</t>
  </si>
  <si>
    <t>Program 87</t>
  </si>
  <si>
    <t>Program 88</t>
  </si>
  <si>
    <t>Program 89</t>
  </si>
  <si>
    <t>Program 90</t>
  </si>
  <si>
    <t>Program 91</t>
  </si>
  <si>
    <t>Program 92</t>
  </si>
  <si>
    <t>Program 93</t>
  </si>
  <si>
    <t>Program 94</t>
  </si>
  <si>
    <t>Program 95</t>
  </si>
  <si>
    <t>Program 96</t>
  </si>
  <si>
    <t>Program 97</t>
  </si>
  <si>
    <t>Program 98</t>
  </si>
  <si>
    <t>Program 99</t>
  </si>
  <si>
    <t>Program 100</t>
  </si>
  <si>
    <t>Average</t>
  </si>
  <si>
    <t>Enrolled Students</t>
  </si>
  <si>
    <t>Key</t>
  </si>
  <si>
    <t>The number of prospective students indicating an interest in the program</t>
  </si>
  <si>
    <t>The percentage change in the numbre of inquiries from the previous year</t>
  </si>
  <si>
    <t>The percentage of inquiries who submit an application</t>
  </si>
  <si>
    <t>The percentage change in the number of applications from the previous year</t>
  </si>
  <si>
    <t>The number of applications for the program</t>
  </si>
  <si>
    <t>The percentage of admitted students who enroll in the program</t>
  </si>
  <si>
    <t>The percentage of first-year students who are still enrolled in the program in the second year</t>
  </si>
  <si>
    <t>The percentage of students matriculating to the program who eventually graduate (use 4- or 6-year rate consistently, as appropriate for your institution)</t>
  </si>
  <si>
    <t>The number of students currently enrolled in the program</t>
  </si>
  <si>
    <t>University Average</t>
  </si>
  <si>
    <t xml:space="preserve">In the top portion of this sheet, type in only the name of the program in cell A6.  If you have previously filled in the data on the previous page, everything will autopopulate.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</si>
</sst>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17" x14ac:knownFonts="1">
    <font>
      <sz val="9"/>
      <color theme="1"/>
      <name val="Verdana"/>
      <family val="2"/>
      <scheme val="minor"/>
    </font>
    <font>
      <sz val="9"/>
      <color theme="1"/>
      <name val="Verdana"/>
      <family val="2"/>
      <scheme val="minor"/>
    </font>
    <font>
      <i/>
      <sz val="9"/>
      <color theme="1"/>
      <name val="Verdana"/>
      <family val="2"/>
      <scheme val="minor"/>
    </font>
    <font>
      <b/>
      <sz val="10"/>
      <color theme="1"/>
      <name val="Verdana"/>
      <family val="2"/>
      <scheme val="minor"/>
    </font>
    <font>
      <b/>
      <sz val="10"/>
      <color theme="0"/>
      <name val="Verdana"/>
      <family val="2"/>
      <scheme val="minor"/>
    </font>
    <font>
      <sz val="20"/>
      <color theme="8"/>
      <name val="Rockwell"/>
      <family val="1"/>
    </font>
    <font>
      <sz val="13"/>
      <color theme="1"/>
      <name val="Verdana"/>
      <family val="2"/>
      <scheme val="minor"/>
    </font>
    <font>
      <i/>
      <sz val="10.5"/>
      <color theme="1"/>
      <name val="Verdana"/>
      <family val="2"/>
      <scheme val="minor"/>
    </font>
    <font>
      <sz val="9"/>
      <color rgb="FFCF0A2C"/>
      <name val="Verdana"/>
      <family val="2"/>
      <scheme val="minor"/>
    </font>
    <font>
      <sz val="9"/>
      <color rgb="FF6F912B"/>
      <name val="Verdana"/>
      <family val="2"/>
      <scheme val="minor"/>
    </font>
    <font>
      <sz val="9"/>
      <color rgb="FFD5801D"/>
      <name val="Verdana"/>
      <family val="2"/>
      <scheme val="minor"/>
    </font>
    <font>
      <i/>
      <sz val="9"/>
      <color theme="6"/>
      <name val="Verdana"/>
      <family val="2"/>
      <scheme val="minor"/>
    </font>
    <font>
      <b/>
      <sz val="9"/>
      <color theme="0"/>
      <name val="Verdana"/>
      <family val="2"/>
      <scheme val="minor"/>
    </font>
    <font>
      <sz val="9"/>
      <color rgb="FF0086B9"/>
      <name val="Verdana"/>
      <family val="2"/>
      <scheme val="minor"/>
    </font>
    <font>
      <u/>
      <sz val="9"/>
      <color theme="10"/>
      <name val="Arial"/>
      <family val="2"/>
    </font>
    <font>
      <u/>
      <sz val="9"/>
      <color theme="11"/>
      <name val="Arial"/>
      <family val="2"/>
    </font>
    <font>
      <b/>
      <sz val="9"/>
      <color theme="1"/>
      <name val="Verdana"/>
      <family val="2"/>
      <scheme val="minor"/>
    </font>
  </fonts>
  <fills count="12">
    <fill>
      <patternFill patternType="none"/>
    </fill>
    <fill>
      <patternFill patternType="gray125"/>
    </fill>
    <fill>
      <patternFill patternType="solid">
        <fgColor rgb="FFF2F2F2"/>
      </patternFill>
    </fill>
    <fill>
      <patternFill patternType="solid">
        <fgColor theme="4"/>
        <bgColor indexed="64"/>
      </patternFill>
    </fill>
    <fill>
      <patternFill patternType="solid">
        <fgColor theme="7"/>
        <bgColor indexed="64"/>
      </patternFill>
    </fill>
    <fill>
      <patternFill patternType="solid">
        <fgColor rgb="FFFFF09C"/>
        <bgColor indexed="64"/>
      </patternFill>
    </fill>
    <fill>
      <patternFill patternType="solid">
        <fgColor rgb="FFC3D997"/>
        <bgColor indexed="64"/>
      </patternFill>
    </fill>
    <fill>
      <gradientFill degree="90">
        <stop position="0">
          <color theme="5"/>
        </stop>
        <stop position="1">
          <color theme="6"/>
        </stop>
      </gradientFill>
    </fill>
    <fill>
      <gradientFill degree="90">
        <stop position="0">
          <color theme="9"/>
        </stop>
        <stop position="1">
          <color theme="9" tint="-0.25098422193060094"/>
        </stop>
      </gradientFill>
    </fill>
    <fill>
      <gradientFill degree="90">
        <stop position="0">
          <color theme="2"/>
        </stop>
        <stop position="1">
          <color theme="4" tint="-0.25098422193060094"/>
        </stop>
      </gradientFill>
    </fill>
    <fill>
      <gradientFill degree="90">
        <stop position="0">
          <color theme="6"/>
        </stop>
        <stop position="1">
          <color theme="6" tint="-0.25098422193060094"/>
        </stop>
      </gradientFill>
    </fill>
    <fill>
      <patternFill patternType="solid">
        <fgColor rgb="FFFCC7D0"/>
        <bgColor indexed="64"/>
      </patternFill>
    </fill>
  </fills>
  <borders count="5">
    <border>
      <left/>
      <right/>
      <top/>
      <bottom/>
      <diagonal/>
    </border>
    <border>
      <left/>
      <right/>
      <top/>
      <bottom style="thick">
        <color theme="4" tint="0.499984740745262"/>
      </bottom>
      <diagonal/>
    </border>
    <border>
      <left/>
      <right/>
      <top/>
      <bottom style="medium">
        <color rgb="FF0086B9"/>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s>
  <cellStyleXfs count="25">
    <xf numFmtId="0" fontId="0" fillId="0" borderId="0"/>
    <xf numFmtId="0" fontId="2" fillId="0" borderId="0" applyNumberFormat="0" applyFill="0" applyBorder="0" applyAlignment="0" applyProtection="0"/>
    <xf numFmtId="0" fontId="5" fillId="0" borderId="0" applyNumberFormat="0" applyFill="0" applyBorder="0" applyAlignment="0" applyProtection="0"/>
    <xf numFmtId="0" fontId="6" fillId="0" borderId="1" applyNumberFormat="0" applyFill="0" applyBorder="0" applyAlignment="0" applyProtection="0"/>
    <xf numFmtId="0" fontId="7" fillId="0" borderId="0" applyNumberFormat="0" applyFill="0" applyAlignment="0" applyProtection="0"/>
    <xf numFmtId="0" fontId="3" fillId="0" borderId="0" applyNumberFormat="0" applyFill="0" applyBorder="0" applyAlignment="0" applyProtection="0"/>
    <xf numFmtId="0" fontId="9" fillId="6" borderId="0" applyNumberFormat="0" applyBorder="0" applyAlignment="0" applyProtection="0"/>
    <xf numFmtId="0" fontId="8" fillId="11" borderId="0" applyNumberFormat="0" applyBorder="0" applyAlignment="0" applyProtection="0"/>
    <xf numFmtId="0" fontId="10" fillId="5" borderId="0" applyNumberFormat="0" applyBorder="0" applyAlignment="0" applyProtection="0"/>
    <xf numFmtId="0" fontId="1" fillId="3" borderId="3" applyNumberFormat="0" applyAlignment="0" applyProtection="0"/>
    <xf numFmtId="0" fontId="1" fillId="2" borderId="3" applyNumberFormat="0" applyAlignment="0" applyProtection="0"/>
    <xf numFmtId="0" fontId="1" fillId="0" borderId="3" applyNumberFormat="0" applyAlignment="0" applyProtection="0"/>
    <xf numFmtId="0" fontId="13" fillId="0" borderId="2" applyNumberFormat="0" applyFill="0" applyAlignment="0" applyProtection="0"/>
    <xf numFmtId="0" fontId="12" fillId="4" borderId="0" applyNumberFormat="0" applyAlignment="0" applyProtection="0"/>
    <xf numFmtId="0" fontId="8" fillId="0" borderId="0" applyNumberFormat="0" applyFill="0" applyBorder="0" applyAlignment="0" applyProtection="0"/>
    <xf numFmtId="0" fontId="1" fillId="5" borderId="0" applyNumberFormat="0" applyAlignment="0" applyProtection="0"/>
    <xf numFmtId="0" fontId="11" fillId="0" borderId="0" applyNumberFormat="0" applyFill="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4" fillId="7" borderId="4" applyBorder="0">
      <alignment horizontal="center" vertical="center"/>
    </xf>
    <xf numFmtId="0" fontId="4" fillId="8" borderId="4" applyBorder="0">
      <alignment horizontal="center" vertical="center"/>
    </xf>
    <xf numFmtId="0" fontId="3" fillId="9" borderId="4" applyBorder="0">
      <alignment horizontal="center" vertical="center"/>
    </xf>
    <xf numFmtId="0" fontId="4" fillId="10" borderId="4" applyBorder="0">
      <alignment horizontal="center" vertical="center"/>
    </xf>
    <xf numFmtId="0" fontId="1" fillId="3" borderId="0"/>
    <xf numFmtId="9" fontId="1" fillId="0" borderId="0" applyFont="0" applyFill="0" applyBorder="0" applyAlignment="0" applyProtection="0"/>
  </cellStyleXfs>
  <cellXfs count="13">
    <xf numFmtId="0" fontId="0" fillId="0" borderId="0" xfId="0"/>
    <xf numFmtId="0" fontId="0" fillId="0" borderId="0" xfId="0" applyFont="1" applyFill="1"/>
    <xf numFmtId="0" fontId="16" fillId="0" borderId="0" xfId="0" applyFont="1" applyAlignment="1">
      <alignment wrapText="1"/>
    </xf>
    <xf numFmtId="9" fontId="0" fillId="0" borderId="0" xfId="0" applyNumberFormat="1"/>
    <xf numFmtId="1" fontId="0" fillId="0" borderId="0" xfId="0" applyNumberFormat="1"/>
    <xf numFmtId="9" fontId="0" fillId="0" borderId="0" xfId="24" applyFont="1"/>
    <xf numFmtId="0" fontId="16" fillId="0" borderId="0" xfId="0" applyFont="1"/>
    <xf numFmtId="1" fontId="16" fillId="0" borderId="0" xfId="0" applyNumberFormat="1" applyFont="1"/>
    <xf numFmtId="9" fontId="16" fillId="0" borderId="0" xfId="24" applyFont="1"/>
    <xf numFmtId="0" fontId="0" fillId="0" borderId="0" xfId="0" applyFont="1" applyAlignment="1"/>
    <xf numFmtId="0" fontId="0" fillId="0" borderId="0" xfId="0" applyFill="1"/>
    <xf numFmtId="0" fontId="2" fillId="0" borderId="0" xfId="0" applyFont="1"/>
    <xf numFmtId="6" fontId="0" fillId="0" borderId="0" xfId="0" applyNumberFormat="1"/>
  </cellXfs>
  <cellStyles count="25">
    <cellStyle name="Bad" xfId="7" builtinId="27" customBuiltin="1"/>
    <cellStyle name="Button 1" xfId="21"/>
    <cellStyle name="Button 2" xfId="19"/>
    <cellStyle name="Button 3" xfId="22"/>
    <cellStyle name="Button 4" xfId="20"/>
    <cellStyle name="Calculation" xfId="11" builtinId="22" customBuiltin="1"/>
    <cellStyle name="Check Cell" xfId="13" builtinId="23" customBuiltin="1"/>
    <cellStyle name="Explanatory Text" xfId="16" builtinId="53" customBuiltin="1"/>
    <cellStyle name="Followed Hyperlink" xfId="18"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ighlight" xfId="23"/>
    <cellStyle name="Hyperlink" xfId="17" builtinId="8"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Percent" xfId="24" builtinId="5"/>
    <cellStyle name="Title" xfId="1" builtinId="15" customBuiltin="1"/>
    <cellStyle name="Warning Text" xfId="14" builtinId="11" customBuiltin="1"/>
  </cellStyles>
  <dxfs count="23">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3" tint="0.59996337778862885"/>
        </patternFill>
      </fill>
    </dxf>
    <dxf>
      <fill>
        <patternFill>
          <bgColor theme="9" tint="0.59996337778862885"/>
        </patternFill>
      </fill>
    </dxf>
    <dxf>
      <fill>
        <patternFill>
          <bgColor theme="3" tint="0.59996337778862885"/>
        </patternFill>
      </fill>
    </dxf>
    <dxf>
      <fill>
        <patternFill>
          <bgColor theme="9" tint="0.59996337778862885"/>
        </patternFill>
      </fill>
    </dxf>
    <dxf>
      <fill>
        <patternFill>
          <bgColor theme="3" tint="0.59996337778862885"/>
        </patternFill>
      </fill>
    </dxf>
    <dxf>
      <fill>
        <patternFill>
          <bgColor theme="9" tint="0.59996337778862885"/>
        </patternFill>
      </fill>
    </dxf>
    <dxf>
      <fill>
        <patternFill>
          <bgColor theme="3" tint="0.59996337778862885"/>
        </patternFill>
      </fill>
    </dxf>
    <dxf>
      <fill>
        <patternFill>
          <bgColor theme="9" tint="0.59996337778862885"/>
        </patternFill>
      </fill>
    </dxf>
    <dxf>
      <fill>
        <patternFill>
          <bgColor theme="3" tint="0.59996337778862885"/>
        </patternFill>
      </fill>
    </dxf>
    <dxf>
      <fill>
        <patternFill>
          <bgColor theme="9" tint="0.59996337778862885"/>
        </patternFill>
      </fill>
    </dxf>
    <dxf>
      <fill>
        <patternFill>
          <bgColor theme="3" tint="0.59996337778862885"/>
        </patternFill>
      </fill>
    </dxf>
    <dxf>
      <fill>
        <patternFill>
          <bgColor theme="9" tint="0.59996337778862885"/>
        </patternFill>
      </fill>
    </dxf>
    <dxf>
      <fill>
        <patternFill>
          <bgColor theme="3" tint="0.59996337778862885"/>
        </patternFill>
      </fill>
    </dxf>
    <dxf>
      <fill>
        <patternFill>
          <bgColor theme="9" tint="0.59996337778862885"/>
        </patternFill>
      </fill>
    </dxf>
    <dxf>
      <fill>
        <patternFill>
          <bgColor theme="3" tint="0.59996337778862885"/>
        </patternFill>
      </fill>
    </dxf>
  </dxfs>
  <tableStyles count="0" defaultTableStyle="TableStyleLight16" defaultPivotStyle="PivotStyleLight16"/>
  <colors>
    <mruColors>
      <color rgb="FFCF0A2C"/>
      <color rgb="FFFCC7D0"/>
      <color rgb="FFDEC4C4"/>
      <color rgb="FF6F912B"/>
      <color rgb="FF7FA732"/>
      <color rgb="FFC3D997"/>
      <color rgb="FFD5801D"/>
      <color rgb="FFF8CA10"/>
      <color rgb="FFFFF09C"/>
      <color rgb="FF0086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0</xdr:rowOff>
    </xdr:from>
    <xdr:to>
      <xdr:col>13</xdr:col>
      <xdr:colOff>219075</xdr:colOff>
      <xdr:row>29</xdr:row>
      <xdr:rowOff>57150</xdr:rowOff>
    </xdr:to>
    <xdr:sp macro="" textlink="">
      <xdr:nvSpPr>
        <xdr:cNvPr id="2" name="TextBox 1"/>
        <xdr:cNvSpPr txBox="1"/>
      </xdr:nvSpPr>
      <xdr:spPr bwMode="gray">
        <a:xfrm>
          <a:off x="695325" y="142875"/>
          <a:ext cx="8439150" cy="4057650"/>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2000" b="0" u="sng">
              <a:solidFill>
                <a:schemeClr val="accent5"/>
              </a:solidFill>
              <a:latin typeface="+mj-lt"/>
              <a:ea typeface="+mn-ea"/>
              <a:cs typeface="+mn-cs"/>
            </a:rPr>
            <a:t>Market-Smart</a:t>
          </a:r>
          <a:r>
            <a:rPr lang="en-US" sz="2000" b="0" u="sng" baseline="0">
              <a:solidFill>
                <a:schemeClr val="accent5"/>
              </a:solidFill>
              <a:latin typeface="+mj-lt"/>
              <a:ea typeface="+mn-ea"/>
              <a:cs typeface="+mn-cs"/>
            </a:rPr>
            <a:t> Toolkit, </a:t>
          </a:r>
          <a:r>
            <a:rPr lang="en-US" sz="2000" b="0" u="sng">
              <a:solidFill>
                <a:schemeClr val="accent5"/>
              </a:solidFill>
              <a:latin typeface="+mj-lt"/>
              <a:ea typeface="+mn-ea"/>
              <a:cs typeface="+mn-cs"/>
            </a:rPr>
            <a:t>Tools 6</a:t>
          </a:r>
          <a:r>
            <a:rPr lang="en-US" sz="2000" b="0" u="sng" baseline="0">
              <a:solidFill>
                <a:schemeClr val="accent5"/>
              </a:solidFill>
              <a:latin typeface="+mj-lt"/>
              <a:ea typeface="+mn-ea"/>
              <a:cs typeface="+mn-cs"/>
            </a:rPr>
            <a:t> and 7</a:t>
          </a:r>
          <a:r>
            <a:rPr lang="en-US" sz="2000" b="0" u="sng">
              <a:solidFill>
                <a:schemeClr val="accent5"/>
              </a:solidFill>
              <a:latin typeface="+mj-lt"/>
              <a:ea typeface="+mn-ea"/>
              <a:cs typeface="+mn-cs"/>
            </a:rPr>
            <a:t>: Pipeline Vital</a:t>
          </a:r>
          <a:r>
            <a:rPr lang="en-US" sz="2000" b="0" u="sng" baseline="0">
              <a:solidFill>
                <a:schemeClr val="accent5"/>
              </a:solidFill>
              <a:latin typeface="+mj-lt"/>
              <a:ea typeface="+mn-ea"/>
              <a:cs typeface="+mn-cs"/>
            </a:rPr>
            <a:t> Sign Monitoring</a:t>
          </a:r>
          <a:endParaRPr lang="en-US" sz="2000" b="0" u="sng">
            <a:solidFill>
              <a:schemeClr val="accent5"/>
            </a:solidFill>
            <a:latin typeface="+mj-lt"/>
            <a:ea typeface="+mn-ea"/>
            <a:cs typeface="+mn-cs"/>
          </a:endParaRPr>
        </a:p>
        <a:p>
          <a:pPr marL="0" marR="0" indent="0" defTabSz="914400" eaLnBrk="1" fontAlgn="auto" latinLnBrk="0" hangingPunct="1">
            <a:lnSpc>
              <a:spcPct val="100000"/>
            </a:lnSpc>
            <a:spcBef>
              <a:spcPts val="500"/>
            </a:spcBef>
            <a:spcAft>
              <a:spcPts val="0"/>
            </a:spcAft>
            <a:buClrTx/>
            <a:buSzTx/>
            <a:buFontTx/>
            <a:buNone/>
            <a:tabLst/>
          </a:pPr>
          <a:endParaRPr lang="en-US" sz="800" b="0">
            <a:solidFill>
              <a:schemeClr val="accent5"/>
            </a:solidFill>
            <a:latin typeface="+mn-lt"/>
            <a:ea typeface="+mn-ea"/>
            <a:cs typeface="+mn-cs"/>
          </a:endParaRPr>
        </a:p>
        <a:p>
          <a:pPr marL="0" marR="0" indent="0" defTabSz="914400" eaLnBrk="1" fontAlgn="auto" latinLnBrk="0" hangingPunct="1">
            <a:lnSpc>
              <a:spcPct val="100000"/>
            </a:lnSpc>
            <a:spcBef>
              <a:spcPts val="500"/>
            </a:spcBef>
            <a:spcAft>
              <a:spcPts val="0"/>
            </a:spcAft>
            <a:buClrTx/>
            <a:buSzTx/>
            <a:buFontTx/>
            <a:buNone/>
            <a:tabLst/>
          </a:pPr>
          <a:r>
            <a:rPr lang="en-US" sz="800" b="1">
              <a:solidFill>
                <a:schemeClr val="tx1"/>
              </a:solidFill>
              <a:latin typeface="+mn-lt"/>
              <a:ea typeface="+mn-ea"/>
              <a:cs typeface="+mn-cs"/>
            </a:rPr>
            <a:t>Tool Overview</a:t>
          </a:r>
          <a:endParaRPr lang="en-US" sz="800" b="0">
            <a:solidFill>
              <a:schemeClr val="tx1"/>
            </a:solidFill>
            <a:latin typeface="+mn-lt"/>
            <a:ea typeface="+mn-ea"/>
            <a:cs typeface="+mn-cs"/>
          </a:endParaRPr>
        </a:p>
        <a:p>
          <a:pPr marL="0" marR="0" indent="0" defTabSz="914400" eaLnBrk="1" fontAlgn="auto" latinLnBrk="0" hangingPunct="1">
            <a:lnSpc>
              <a:spcPct val="100000"/>
            </a:lnSpc>
            <a:spcBef>
              <a:spcPts val="500"/>
            </a:spcBef>
            <a:spcAft>
              <a:spcPts val="0"/>
            </a:spcAft>
            <a:buClrTx/>
            <a:buSzTx/>
            <a:buFontTx/>
            <a:buNone/>
            <a:tabLst/>
            <a:defRPr/>
          </a:pPr>
          <a:r>
            <a:rPr lang="en-US" sz="800" baseline="0">
              <a:solidFill>
                <a:schemeClr val="tx1"/>
              </a:solidFill>
              <a:effectLst/>
              <a:latin typeface="+mn-lt"/>
              <a:ea typeface="+mn-ea"/>
              <a:cs typeface="+mn-cs"/>
            </a:rPr>
            <a:t>Many enrollment leaders, lacking detailed information about how individual programs across the portfolio perform on key enrollment metrics, instinctively allocate the majority of their resources and attention to programs in their portfolio that perform the highest or the lowest. However, high-performing programs may have reached market saturation, while low performing programs may suffer from irreconcilable lack of student demand. Often the programs with the greatest opportunity for growth are steady-state or slow growth programs that would benefit most from increased attention and investment.  The following two tools will help enrollment managers assess programs ripest for growth and lay out action steps to help the programs grow.  </a:t>
          </a:r>
          <a:r>
            <a:rPr lang="en-US" sz="800">
              <a:solidFill>
                <a:schemeClr val="tx1"/>
              </a:solidFill>
              <a:effectLst/>
              <a:latin typeface="+mn-lt"/>
              <a:ea typeface="+mn-ea"/>
              <a:cs typeface="+mn-cs"/>
            </a:rPr>
            <a:t> </a:t>
          </a:r>
        </a:p>
        <a:p>
          <a:pPr marL="0" marR="0" indent="0" defTabSz="914400" eaLnBrk="1" fontAlgn="auto" latinLnBrk="0" hangingPunct="1">
            <a:lnSpc>
              <a:spcPct val="100000"/>
            </a:lnSpc>
            <a:spcBef>
              <a:spcPts val="500"/>
            </a:spcBef>
            <a:spcAft>
              <a:spcPts val="0"/>
            </a:spcAft>
            <a:buClrTx/>
            <a:buSzTx/>
            <a:buFontTx/>
            <a:buNone/>
            <a:tabLst/>
            <a:defRPr/>
          </a:pPr>
          <a:r>
            <a:rPr lang="en-US" sz="800">
              <a:solidFill>
                <a:schemeClr val="tx1"/>
              </a:solidFill>
              <a:effectLst/>
              <a:latin typeface="+mn-lt"/>
              <a:ea typeface="+mn-ea"/>
              <a:cs typeface="+mn-cs"/>
            </a:rPr>
            <a:t>Use the "Program Performance Matrix" on the following sheet to compare programs across</a:t>
          </a:r>
          <a:r>
            <a:rPr lang="en-US" sz="800" baseline="0">
              <a:solidFill>
                <a:schemeClr val="tx1"/>
              </a:solidFill>
              <a:effectLst/>
              <a:latin typeface="+mn-lt"/>
              <a:ea typeface="+mn-ea"/>
              <a:cs typeface="+mn-cs"/>
            </a:rPr>
            <a:t> </a:t>
          </a:r>
          <a:r>
            <a:rPr lang="en-US" sz="800">
              <a:solidFill>
                <a:schemeClr val="tx1"/>
              </a:solidFill>
              <a:effectLst/>
              <a:latin typeface="+mn-lt"/>
              <a:ea typeface="+mn-ea"/>
              <a:cs typeface="+mn-cs"/>
            </a:rPr>
            <a:t>key enrollment metrics.  The formatting is all</a:t>
          </a:r>
          <a:r>
            <a:rPr lang="en-US" sz="800" baseline="0">
              <a:solidFill>
                <a:schemeClr val="tx1"/>
              </a:solidFill>
              <a:effectLst/>
              <a:latin typeface="+mn-lt"/>
              <a:ea typeface="+mn-ea"/>
              <a:cs typeface="+mn-cs"/>
            </a:rPr>
            <a:t> set automatically to highlight those metrics that are more than one standard deviation above the average in blue and those one standard deviation below the mean in orange.  Your best growth candidates are those programs that are inconsistent across the various metrics.  </a:t>
          </a:r>
        </a:p>
        <a:p>
          <a:pPr marL="0" marR="0" indent="0" defTabSz="914400" eaLnBrk="1" fontAlgn="auto" latinLnBrk="0" hangingPunct="1">
            <a:lnSpc>
              <a:spcPct val="100000"/>
            </a:lnSpc>
            <a:spcBef>
              <a:spcPts val="500"/>
            </a:spcBef>
            <a:spcAft>
              <a:spcPts val="0"/>
            </a:spcAft>
            <a:buClrTx/>
            <a:buSzTx/>
            <a:buFontTx/>
            <a:buNone/>
            <a:tabLst/>
            <a:defRPr/>
          </a:pPr>
          <a:r>
            <a:rPr lang="en-US" sz="800" baseline="0">
              <a:solidFill>
                <a:schemeClr val="tx1"/>
              </a:solidFill>
              <a:effectLst/>
              <a:latin typeface="+mn-lt"/>
              <a:ea typeface="+mn-ea"/>
              <a:cs typeface="+mn-cs"/>
            </a:rPr>
            <a:t>Use the "Individual Program Report" to more closely examine the programs you identified in the "Program Performance Matrix."  This only requires typing in the name of the program as you did on the prior page.  The data will populate automatically.  Based on the program's performance, the enrollment manager can then fill out the bottom portion of the form with next steps for the teams working on the program.  </a:t>
          </a:r>
          <a:endParaRPr lang="en-US" sz="800">
            <a:solidFill>
              <a:schemeClr val="tx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247650</xdr:colOff>
      <xdr:row>12</xdr:row>
      <xdr:rowOff>66674</xdr:rowOff>
    </xdr:from>
    <xdr:to>
      <xdr:col>8</xdr:col>
      <xdr:colOff>314325</xdr:colOff>
      <xdr:row>28</xdr:row>
      <xdr:rowOff>95249</xdr:rowOff>
    </xdr:to>
    <xdr:sp macro="" textlink="">
      <xdr:nvSpPr>
        <xdr:cNvPr id="2" name="TextBox 1"/>
        <xdr:cNvSpPr txBox="1"/>
      </xdr:nvSpPr>
      <xdr:spPr bwMode="gray">
        <a:xfrm>
          <a:off x="247650" y="1495424"/>
          <a:ext cx="9258300" cy="2314575"/>
        </a:xfrm>
        <a:prstGeom prst="rect">
          <a:avLst/>
        </a:prstGeom>
        <a:noFill/>
      </xdr:spPr>
      <xdr:txBody>
        <a:bodyPr vertOverflow="clip" horzOverflow="clip" wrap="square" lIns="45720" rIns="45720" rtlCol="0" anchor="t">
          <a:no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a:solidFill>
                <a:schemeClr val="tx1"/>
              </a:solidFill>
              <a:latin typeface="+mn-lt"/>
              <a:ea typeface="+mn-ea"/>
              <a:cs typeface="+mn-cs"/>
            </a:rPr>
            <a:t>Insights and Recommendations:</a:t>
          </a:r>
        </a:p>
        <a:p>
          <a:pPr marL="0" marR="0" indent="0" defTabSz="914400" eaLnBrk="1" fontAlgn="auto" latinLnBrk="0" hangingPunct="1">
            <a:lnSpc>
              <a:spcPct val="100000"/>
            </a:lnSpc>
            <a:spcBef>
              <a:spcPts val="500"/>
            </a:spcBef>
            <a:spcAft>
              <a:spcPts val="0"/>
            </a:spcAft>
            <a:buClrTx/>
            <a:buSzTx/>
            <a:buFontTx/>
            <a:buNone/>
            <a:tabLst/>
          </a:pPr>
          <a:r>
            <a:rPr lang="en-US" sz="1000" b="0">
              <a:solidFill>
                <a:schemeClr val="tx1"/>
              </a:solidFill>
              <a:latin typeface="+mn-lt"/>
              <a:ea typeface="+mn-ea"/>
              <a:cs typeface="+mn-cs"/>
            </a:rPr>
            <a:t>Next Steps for Marketing Team: </a:t>
          </a:r>
        </a:p>
        <a:p>
          <a:pPr marL="118872" marR="0" indent="-118872" defTabSz="914400" eaLnBrk="1" fontAlgn="auto" latinLnBrk="0" hangingPunct="1">
            <a:lnSpc>
              <a:spcPct val="100000"/>
            </a:lnSpc>
            <a:spcBef>
              <a:spcPts val="500"/>
            </a:spcBef>
            <a:spcAft>
              <a:spcPts val="0"/>
            </a:spcAft>
            <a:buClrTx/>
            <a:buSzTx/>
            <a:buFont typeface="Arial" panose="020B0604020202020204" pitchFamily="34" charset="0"/>
            <a:buChar char="•"/>
            <a:tabLst/>
          </a:pPr>
          <a:r>
            <a:rPr lang="en-US" sz="1000" b="0">
              <a:solidFill>
                <a:schemeClr val="tx1"/>
              </a:solidFill>
              <a:latin typeface="+mn-lt"/>
              <a:ea typeface="+mn-ea"/>
              <a:cs typeface="+mn-cs"/>
            </a:rPr>
            <a:t>_____________</a:t>
          </a:r>
        </a:p>
        <a:p>
          <a:pPr marL="118872" marR="0" indent="-118872" defTabSz="914400" eaLnBrk="1" fontAlgn="auto" latinLnBrk="0" hangingPunct="1">
            <a:lnSpc>
              <a:spcPct val="100000"/>
            </a:lnSpc>
            <a:spcBef>
              <a:spcPts val="500"/>
            </a:spcBef>
            <a:spcAft>
              <a:spcPts val="0"/>
            </a:spcAft>
            <a:buClrTx/>
            <a:buSzTx/>
            <a:buFont typeface="Arial" panose="020B0604020202020204" pitchFamily="34" charset="0"/>
            <a:buChar char="•"/>
            <a:tabLst/>
          </a:pPr>
          <a:r>
            <a:rPr lang="en-US" sz="1000" b="0">
              <a:solidFill>
                <a:schemeClr val="tx1"/>
              </a:solidFill>
              <a:latin typeface="+mn-lt"/>
              <a:ea typeface="+mn-ea"/>
              <a:cs typeface="+mn-cs"/>
            </a:rPr>
            <a:t>_____________</a:t>
          </a:r>
        </a:p>
        <a:p>
          <a:pPr marL="0" marR="0" indent="0" defTabSz="914400" eaLnBrk="1" fontAlgn="auto" latinLnBrk="0" hangingPunct="1">
            <a:lnSpc>
              <a:spcPct val="100000"/>
            </a:lnSpc>
            <a:spcBef>
              <a:spcPts val="500"/>
            </a:spcBef>
            <a:spcAft>
              <a:spcPts val="0"/>
            </a:spcAft>
            <a:buClrTx/>
            <a:buSzTx/>
            <a:buFontTx/>
            <a:buNone/>
            <a:tabLst/>
          </a:pPr>
          <a:r>
            <a:rPr lang="en-US" sz="1000" b="0">
              <a:solidFill>
                <a:schemeClr val="tx1"/>
              </a:solidFill>
              <a:latin typeface="+mn-lt"/>
              <a:ea typeface="+mn-ea"/>
              <a:cs typeface="+mn-cs"/>
            </a:rPr>
            <a:t>Next Step for Academic</a:t>
          </a:r>
          <a:r>
            <a:rPr lang="en-US" sz="1000" b="0" baseline="0">
              <a:solidFill>
                <a:schemeClr val="tx1"/>
              </a:solidFill>
              <a:latin typeface="+mn-lt"/>
              <a:ea typeface="+mn-ea"/>
              <a:cs typeface="+mn-cs"/>
            </a:rPr>
            <a:t> Program Leadership: </a:t>
          </a:r>
          <a:endParaRPr lang="en-US" sz="1000" b="0">
            <a:solidFill>
              <a:schemeClr val="tx1"/>
            </a:solidFill>
            <a:latin typeface="+mn-lt"/>
            <a:ea typeface="+mn-ea"/>
            <a:cs typeface="+mn-cs"/>
          </a:endParaRPr>
        </a:p>
        <a:p>
          <a:pPr marL="118872" marR="0" indent="-118872" defTabSz="914400" eaLnBrk="1" fontAlgn="auto" latinLnBrk="0" hangingPunct="1">
            <a:lnSpc>
              <a:spcPct val="100000"/>
            </a:lnSpc>
            <a:spcBef>
              <a:spcPts val="500"/>
            </a:spcBef>
            <a:spcAft>
              <a:spcPts val="0"/>
            </a:spcAft>
            <a:buClrTx/>
            <a:buSzTx/>
            <a:buFont typeface="Arial" panose="020B0604020202020204" pitchFamily="34" charset="0"/>
            <a:buChar char="•"/>
            <a:tabLst/>
          </a:pPr>
          <a:r>
            <a:rPr lang="en-US" sz="1000" b="0">
              <a:solidFill>
                <a:schemeClr val="tx1"/>
              </a:solidFill>
              <a:latin typeface="+mn-lt"/>
              <a:ea typeface="+mn-ea"/>
              <a:cs typeface="+mn-cs"/>
            </a:rPr>
            <a:t>_____________</a:t>
          </a:r>
        </a:p>
        <a:p>
          <a:pPr marL="118872" marR="0" indent="-118872" defTabSz="914400" eaLnBrk="1" fontAlgn="auto" latinLnBrk="0" hangingPunct="1">
            <a:lnSpc>
              <a:spcPct val="100000"/>
            </a:lnSpc>
            <a:spcBef>
              <a:spcPts val="500"/>
            </a:spcBef>
            <a:spcAft>
              <a:spcPts val="0"/>
            </a:spcAft>
            <a:buClrTx/>
            <a:buSzTx/>
            <a:buFont typeface="Arial" panose="020B0604020202020204" pitchFamily="34" charset="0"/>
            <a:buChar char="•"/>
            <a:tabLst/>
          </a:pPr>
          <a:r>
            <a:rPr lang="en-US" sz="1000" b="0">
              <a:solidFill>
                <a:schemeClr val="tx1"/>
              </a:solidFill>
              <a:latin typeface="+mn-lt"/>
              <a:ea typeface="+mn-ea"/>
              <a:cs typeface="+mn-cs"/>
            </a:rPr>
            <a:t>_____________</a:t>
          </a:r>
        </a:p>
        <a:p>
          <a:pPr marL="0" marR="0" indent="0" defTabSz="914400" eaLnBrk="1" fontAlgn="auto" latinLnBrk="0" hangingPunct="1">
            <a:lnSpc>
              <a:spcPct val="100000"/>
            </a:lnSpc>
            <a:spcBef>
              <a:spcPts val="500"/>
            </a:spcBef>
            <a:spcAft>
              <a:spcPts val="0"/>
            </a:spcAft>
            <a:buClrTx/>
            <a:buSzTx/>
            <a:buFontTx/>
            <a:buNone/>
            <a:tabLst/>
          </a:pPr>
          <a:r>
            <a:rPr lang="en-US" sz="1000" b="0">
              <a:solidFill>
                <a:schemeClr val="tx1"/>
              </a:solidFill>
              <a:latin typeface="+mn-lt"/>
              <a:ea typeface="+mn-ea"/>
              <a:cs typeface="+mn-cs"/>
            </a:rPr>
            <a:t>Next Steps</a:t>
          </a:r>
          <a:r>
            <a:rPr lang="en-US" sz="1000" b="0" baseline="0">
              <a:solidFill>
                <a:schemeClr val="tx1"/>
              </a:solidFill>
              <a:latin typeface="+mn-lt"/>
              <a:ea typeface="+mn-ea"/>
              <a:cs typeface="+mn-cs"/>
            </a:rPr>
            <a:t> for Admissions/Financial Aid Staff</a:t>
          </a:r>
          <a:r>
            <a:rPr lang="en-US" sz="1000" b="0">
              <a:solidFill>
                <a:schemeClr val="tx1"/>
              </a:solidFill>
              <a:latin typeface="+mn-lt"/>
              <a:ea typeface="+mn-ea"/>
              <a:cs typeface="+mn-cs"/>
            </a:rPr>
            <a:t>:</a:t>
          </a:r>
        </a:p>
        <a:p>
          <a:pPr marL="118872" marR="0" indent="-118872" defTabSz="914400" eaLnBrk="1" fontAlgn="auto" latinLnBrk="0" hangingPunct="1">
            <a:lnSpc>
              <a:spcPct val="100000"/>
            </a:lnSpc>
            <a:spcBef>
              <a:spcPts val="500"/>
            </a:spcBef>
            <a:spcAft>
              <a:spcPts val="0"/>
            </a:spcAft>
            <a:buClrTx/>
            <a:buSzTx/>
            <a:buFont typeface="Arial" panose="020B0604020202020204" pitchFamily="34" charset="0"/>
            <a:buChar char="•"/>
            <a:tabLst/>
          </a:pPr>
          <a:r>
            <a:rPr lang="en-US" sz="1000" b="0">
              <a:solidFill>
                <a:schemeClr val="tx1"/>
              </a:solidFill>
              <a:latin typeface="+mn-lt"/>
              <a:ea typeface="+mn-ea"/>
              <a:cs typeface="+mn-cs"/>
            </a:rPr>
            <a:t>_____________</a:t>
          </a:r>
        </a:p>
        <a:p>
          <a:pPr marL="118872" marR="0" indent="-118872" defTabSz="914400" eaLnBrk="1" fontAlgn="auto" latinLnBrk="0" hangingPunct="1">
            <a:lnSpc>
              <a:spcPct val="100000"/>
            </a:lnSpc>
            <a:spcBef>
              <a:spcPts val="500"/>
            </a:spcBef>
            <a:spcAft>
              <a:spcPts val="0"/>
            </a:spcAft>
            <a:buClrTx/>
            <a:buSzTx/>
            <a:buFont typeface="Arial" panose="020B0604020202020204" pitchFamily="34" charset="0"/>
            <a:buChar char="•"/>
            <a:tabLst/>
          </a:pPr>
          <a:r>
            <a:rPr lang="en-US" sz="1000" b="0">
              <a:solidFill>
                <a:schemeClr val="tx1"/>
              </a:solidFill>
              <a:latin typeface="+mn-lt"/>
              <a:ea typeface="+mn-ea"/>
              <a:cs typeface="+mn-cs"/>
            </a:rPr>
            <a:t>_____________</a:t>
          </a:r>
        </a:p>
        <a:p>
          <a:pPr marL="0" marR="0" indent="0" defTabSz="914400" eaLnBrk="1" fontAlgn="auto" latinLnBrk="0" hangingPunct="1">
            <a:lnSpc>
              <a:spcPct val="100000"/>
            </a:lnSpc>
            <a:spcBef>
              <a:spcPts val="500"/>
            </a:spcBef>
            <a:spcAft>
              <a:spcPts val="0"/>
            </a:spcAft>
            <a:buClrTx/>
            <a:buSzTx/>
            <a:buFontTx/>
            <a:buNone/>
            <a:tabLst/>
          </a:pPr>
          <a:endParaRPr lang="en-US" sz="1000" b="0">
            <a:solidFill>
              <a:schemeClr val="tx1"/>
            </a:solidFill>
            <a:latin typeface="+mn-lt"/>
            <a:ea typeface="+mn-ea"/>
            <a:cs typeface="+mn-cs"/>
          </a:endParaRPr>
        </a:p>
      </xdr:txBody>
    </xdr:sp>
    <xdr:clientData/>
  </xdr:twoCellAnchor>
</xdr:wsDr>
</file>

<file path=xl/theme/theme1.xml><?xml version="1.0" encoding="utf-8"?>
<a:theme xmlns:a="http://schemas.openxmlformats.org/drawingml/2006/main" name="ABC_020513">
  <a:themeElements>
    <a:clrScheme name="EAB January 2015">
      <a:dk1>
        <a:srgbClr val="4F5861"/>
      </a:dk1>
      <a:lt1>
        <a:srgbClr val="FFFFFF"/>
      </a:lt1>
      <a:dk2>
        <a:srgbClr val="F28B00"/>
      </a:dk2>
      <a:lt2>
        <a:srgbClr val="DEE0E0"/>
      </a:lt2>
      <a:accent1>
        <a:srgbClr val="C8CACC"/>
      </a:accent1>
      <a:accent2>
        <a:srgbClr val="A0A4A9"/>
      </a:accent2>
      <a:accent3>
        <a:srgbClr val="797F86"/>
      </a:accent3>
      <a:accent4>
        <a:srgbClr val="4F5861"/>
      </a:accent4>
      <a:accent5>
        <a:srgbClr val="004A88"/>
      </a:accent5>
      <a:accent6>
        <a:srgbClr val="0070CD"/>
      </a:accent6>
      <a:hlink>
        <a:srgbClr val="0070CD"/>
      </a:hlink>
      <a:folHlink>
        <a:srgbClr val="A0A4A9"/>
      </a:folHlink>
    </a:clrScheme>
    <a:fontScheme name="EAB-Rockwell/Verdana">
      <a:majorFont>
        <a:latin typeface="Rockwell"/>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9050">
          <a:noFill/>
        </a:ln>
      </a:spPr>
      <a:bodyPr rot="0" spcFirstLastPara="0" vertOverflow="overflow" horzOverflow="overflow" vert="horz" wrap="square" lIns="91440" tIns="45720" rIns="91440" bIns="45720" numCol="1" spcCol="0" rtlCol="0" fromWordArt="0" anchor="t" anchorCtr="0" forceAA="0" compatLnSpc="1">
        <a:prstTxWarp prst="textNoShape">
          <a:avLst/>
        </a:prstTxWarp>
        <a:noAutofit/>
      </a:bodyPr>
      <a:lstStyle>
        <a:defPPr algn="ctr">
          <a:spcBef>
            <a:spcPts val="500"/>
          </a:spcBef>
          <a:defRPr sz="1000" dirty="0" err="1"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accent3"/>
          </a:solidFill>
          <a:headEnd type="none"/>
          <a:tailEnd type="none"/>
        </a:ln>
      </a:spPr>
      <a:bodyPr/>
      <a:lstStyle/>
      <a:style>
        <a:lnRef idx="1">
          <a:schemeClr val="accent1"/>
        </a:lnRef>
        <a:fillRef idx="0">
          <a:schemeClr val="accent1"/>
        </a:fillRef>
        <a:effectRef idx="0">
          <a:schemeClr val="accent1"/>
        </a:effectRef>
        <a:fontRef idx="minor">
          <a:schemeClr val="tx1"/>
        </a:fontRef>
      </a:style>
    </a:lnDef>
    <a:txDef>
      <a:spPr bwMode="gray">
        <a:noFill/>
      </a:spPr>
      <a:bodyPr vertOverflow="clip" horzOverflow="clip" wrap="square" lIns="45720" rIns="45720" rtlCol="0" anchor="t">
        <a:noAutofit/>
      </a:bodyPr>
      <a:lstStyle>
        <a:defPPr marL="0" marR="0" indent="0" defTabSz="914400" eaLnBrk="1" fontAlgn="auto" latinLnBrk="0" hangingPunct="1">
          <a:lnSpc>
            <a:spcPct val="100000"/>
          </a:lnSpc>
          <a:spcBef>
            <a:spcPts val="500"/>
          </a:spcBef>
          <a:spcAft>
            <a:spcPts val="0"/>
          </a:spcAft>
          <a:buClrTx/>
          <a:buSzTx/>
          <a:buFontTx/>
          <a:buNone/>
          <a:tabLst/>
          <a:defRPr sz="1000" b="0">
            <a:solidFill>
              <a:schemeClr val="tx1"/>
            </a:solidFill>
            <a:latin typeface="+mn-lt"/>
            <a:ea typeface="+mn-ea"/>
            <a:cs typeface="+mn-cs"/>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election activeCell="E5" sqref="E5"/>
    </sheetView>
  </sheetViews>
  <sheetFormatPr defaultRowHeight="11.4" x14ac:dyDescent="0.2"/>
  <sheetData>
    <row r="1" spans="1:1" x14ac:dyDescent="0.2">
      <c r="A1"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4"/>
  <sheetViews>
    <sheetView workbookViewId="0">
      <selection activeCell="M18" sqref="M18"/>
    </sheetView>
  </sheetViews>
  <sheetFormatPr defaultRowHeight="11.4" x14ac:dyDescent="0.2"/>
  <cols>
    <col min="1" max="1" width="21.69921875" customWidth="1"/>
    <col min="2" max="4" width="11" customWidth="1"/>
    <col min="5" max="5" width="11.09765625" customWidth="1"/>
    <col min="6" max="8" width="11" customWidth="1"/>
    <col min="9" max="9" width="16.3984375" customWidth="1"/>
  </cols>
  <sheetData>
    <row r="1" spans="1:9" x14ac:dyDescent="0.2">
      <c r="A1" s="6" t="s">
        <v>112</v>
      </c>
    </row>
    <row r="2" spans="1:9" x14ac:dyDescent="0.2">
      <c r="A2" s="9" t="s">
        <v>5</v>
      </c>
      <c r="B2" t="s">
        <v>113</v>
      </c>
    </row>
    <row r="3" spans="1:9" x14ac:dyDescent="0.2">
      <c r="A3" s="9" t="s">
        <v>8</v>
      </c>
      <c r="B3" t="s">
        <v>114</v>
      </c>
    </row>
    <row r="4" spans="1:9" x14ac:dyDescent="0.2">
      <c r="A4" s="9" t="s">
        <v>1</v>
      </c>
      <c r="B4" t="s">
        <v>115</v>
      </c>
    </row>
    <row r="5" spans="1:9" x14ac:dyDescent="0.2">
      <c r="A5" s="9" t="s">
        <v>6</v>
      </c>
      <c r="B5" t="s">
        <v>117</v>
      </c>
    </row>
    <row r="6" spans="1:9" x14ac:dyDescent="0.2">
      <c r="A6" s="9" t="s">
        <v>9</v>
      </c>
      <c r="B6" t="s">
        <v>116</v>
      </c>
    </row>
    <row r="7" spans="1:9" x14ac:dyDescent="0.2">
      <c r="A7" s="9" t="s">
        <v>2</v>
      </c>
      <c r="B7" t="s">
        <v>118</v>
      </c>
    </row>
    <row r="8" spans="1:9" x14ac:dyDescent="0.2">
      <c r="A8" s="9" t="s">
        <v>3</v>
      </c>
      <c r="B8" t="s">
        <v>119</v>
      </c>
    </row>
    <row r="9" spans="1:9" x14ac:dyDescent="0.2">
      <c r="A9" s="9" t="s">
        <v>7</v>
      </c>
      <c r="B9" t="s">
        <v>120</v>
      </c>
    </row>
    <row r="10" spans="1:9" x14ac:dyDescent="0.2">
      <c r="A10" s="9" t="s">
        <v>111</v>
      </c>
      <c r="B10" t="s">
        <v>121</v>
      </c>
    </row>
    <row r="11" spans="1:9" x14ac:dyDescent="0.2">
      <c r="A11" s="9" t="s">
        <v>4</v>
      </c>
    </row>
    <row r="13" spans="1:9" ht="22.8" x14ac:dyDescent="0.2">
      <c r="A13" s="2" t="s">
        <v>0</v>
      </c>
      <c r="B13" s="2" t="s">
        <v>5</v>
      </c>
      <c r="C13" s="2" t="s">
        <v>1</v>
      </c>
      <c r="D13" s="2" t="s">
        <v>6</v>
      </c>
      <c r="E13" s="2" t="s">
        <v>9</v>
      </c>
      <c r="F13" s="2" t="s">
        <v>2</v>
      </c>
      <c r="G13" s="2" t="s">
        <v>3</v>
      </c>
      <c r="H13" s="2" t="s">
        <v>111</v>
      </c>
      <c r="I13" s="2" t="s">
        <v>4</v>
      </c>
    </row>
    <row r="14" spans="1:9" x14ac:dyDescent="0.2">
      <c r="A14" t="s">
        <v>10</v>
      </c>
      <c r="B14">
        <v>546</v>
      </c>
      <c r="C14" s="3">
        <v>0.23</v>
      </c>
      <c r="D14" s="4">
        <v>125.58000000000001</v>
      </c>
      <c r="E14" s="3">
        <v>0.05</v>
      </c>
      <c r="F14" s="3">
        <v>0.2</v>
      </c>
      <c r="G14" s="3">
        <v>0.9</v>
      </c>
      <c r="H14">
        <v>32</v>
      </c>
      <c r="I14" s="12">
        <v>779652</v>
      </c>
    </row>
    <row r="15" spans="1:9" x14ac:dyDescent="0.2">
      <c r="A15" t="s">
        <v>11</v>
      </c>
      <c r="B15">
        <v>359</v>
      </c>
      <c r="C15" s="3">
        <v>0.22</v>
      </c>
      <c r="D15" s="4">
        <v>78.98</v>
      </c>
      <c r="E15" s="3">
        <v>0.04</v>
      </c>
      <c r="F15" s="3">
        <v>0.21</v>
      </c>
      <c r="G15" s="3">
        <v>0.88</v>
      </c>
      <c r="H15">
        <v>33</v>
      </c>
      <c r="I15" s="12">
        <v>303265</v>
      </c>
    </row>
    <row r="16" spans="1:9" x14ac:dyDescent="0.2">
      <c r="A16" t="s">
        <v>12</v>
      </c>
      <c r="B16">
        <v>567</v>
      </c>
      <c r="C16" s="3">
        <v>0.17</v>
      </c>
      <c r="D16" s="4">
        <v>96.39</v>
      </c>
      <c r="E16" s="3">
        <v>0.01</v>
      </c>
      <c r="F16" s="3">
        <v>0.22</v>
      </c>
      <c r="G16" s="3">
        <v>0.86</v>
      </c>
      <c r="H16">
        <v>21</v>
      </c>
      <c r="I16" s="12">
        <v>45727</v>
      </c>
    </row>
    <row r="17" spans="1:11" x14ac:dyDescent="0.2">
      <c r="A17" t="s">
        <v>13</v>
      </c>
      <c r="B17">
        <v>540</v>
      </c>
      <c r="C17" s="3">
        <v>0.15</v>
      </c>
      <c r="D17" s="4">
        <v>81</v>
      </c>
      <c r="E17" s="3">
        <v>-0.01</v>
      </c>
      <c r="F17" s="3">
        <v>0.25</v>
      </c>
      <c r="G17" s="3">
        <v>0.91</v>
      </c>
      <c r="H17">
        <v>45</v>
      </c>
      <c r="I17" s="12">
        <v>836900</v>
      </c>
    </row>
    <row r="18" spans="1:11" x14ac:dyDescent="0.2">
      <c r="A18" t="s">
        <v>14</v>
      </c>
      <c r="B18">
        <v>504</v>
      </c>
      <c r="C18" s="3">
        <v>0.24</v>
      </c>
      <c r="D18" s="4">
        <v>120.96</v>
      </c>
      <c r="E18" s="3">
        <v>-0.02</v>
      </c>
      <c r="F18" s="3">
        <v>0.21</v>
      </c>
      <c r="G18" s="3">
        <v>0.9</v>
      </c>
      <c r="H18">
        <v>34</v>
      </c>
      <c r="I18" s="12">
        <v>1389021</v>
      </c>
      <c r="K18" s="10"/>
    </row>
    <row r="19" spans="1:11" x14ac:dyDescent="0.2">
      <c r="A19" t="s">
        <v>15</v>
      </c>
      <c r="B19">
        <v>410</v>
      </c>
      <c r="C19" s="3">
        <v>0.2</v>
      </c>
      <c r="D19" s="4">
        <v>82</v>
      </c>
      <c r="E19" s="3">
        <v>-0.04</v>
      </c>
      <c r="F19" s="3">
        <v>0.18</v>
      </c>
      <c r="G19" s="3">
        <v>0.75</v>
      </c>
      <c r="H19">
        <v>22</v>
      </c>
      <c r="I19" s="12">
        <v>1054174</v>
      </c>
    </row>
    <row r="20" spans="1:11" x14ac:dyDescent="0.2">
      <c r="A20" t="s">
        <v>16</v>
      </c>
      <c r="B20">
        <v>550</v>
      </c>
      <c r="C20" s="3">
        <v>0.19</v>
      </c>
      <c r="D20" s="4">
        <v>104.5</v>
      </c>
      <c r="E20" s="3">
        <v>0.06</v>
      </c>
      <c r="F20" s="3">
        <v>0.17</v>
      </c>
      <c r="G20" s="3">
        <v>0.88</v>
      </c>
      <c r="H20">
        <v>17</v>
      </c>
      <c r="I20" s="12">
        <v>1847606</v>
      </c>
    </row>
    <row r="21" spans="1:11" x14ac:dyDescent="0.2">
      <c r="A21" t="s">
        <v>17</v>
      </c>
      <c r="B21">
        <v>588</v>
      </c>
      <c r="C21" s="3">
        <v>0.17</v>
      </c>
      <c r="D21" s="4">
        <v>99.960000000000008</v>
      </c>
      <c r="E21" s="3">
        <v>0.02</v>
      </c>
      <c r="F21" s="3">
        <v>0.16</v>
      </c>
      <c r="G21" s="3">
        <v>0.87</v>
      </c>
      <c r="H21">
        <v>54</v>
      </c>
      <c r="I21" s="12">
        <v>471094</v>
      </c>
    </row>
    <row r="22" spans="1:11" x14ac:dyDescent="0.2">
      <c r="A22" t="s">
        <v>18</v>
      </c>
      <c r="B22">
        <v>375</v>
      </c>
      <c r="C22" s="3">
        <v>0.18</v>
      </c>
      <c r="D22" s="4">
        <v>67.5</v>
      </c>
      <c r="E22" s="3">
        <v>0.01</v>
      </c>
      <c r="F22" s="3">
        <v>0.18</v>
      </c>
      <c r="G22" s="3">
        <v>0.86</v>
      </c>
      <c r="H22">
        <v>16</v>
      </c>
      <c r="I22" s="12">
        <v>812042</v>
      </c>
    </row>
    <row r="23" spans="1:11" x14ac:dyDescent="0.2">
      <c r="A23" t="s">
        <v>19</v>
      </c>
      <c r="B23">
        <v>425</v>
      </c>
      <c r="C23" s="3">
        <v>0.17</v>
      </c>
      <c r="D23" s="4">
        <v>72.25</v>
      </c>
      <c r="E23" s="3">
        <v>0.04</v>
      </c>
      <c r="F23" s="3">
        <v>0.19</v>
      </c>
      <c r="G23" s="3">
        <v>0.9</v>
      </c>
      <c r="H23">
        <v>34</v>
      </c>
      <c r="I23" s="12">
        <v>1346969</v>
      </c>
    </row>
    <row r="24" spans="1:11" x14ac:dyDescent="0.2">
      <c r="A24" t="s">
        <v>20</v>
      </c>
      <c r="B24">
        <v>518</v>
      </c>
      <c r="C24" s="3">
        <v>0.17</v>
      </c>
      <c r="D24" s="4">
        <v>88.06</v>
      </c>
      <c r="E24" s="3">
        <v>0.03</v>
      </c>
      <c r="F24" s="3">
        <v>0.18</v>
      </c>
      <c r="G24" s="3">
        <v>0.91</v>
      </c>
      <c r="H24">
        <v>37</v>
      </c>
      <c r="I24" s="12">
        <v>242787</v>
      </c>
    </row>
    <row r="25" spans="1:11" x14ac:dyDescent="0.2">
      <c r="A25" t="s">
        <v>21</v>
      </c>
      <c r="B25">
        <v>259</v>
      </c>
      <c r="C25" s="3">
        <v>0.19</v>
      </c>
      <c r="D25" s="4">
        <v>49.21</v>
      </c>
      <c r="E25" s="3">
        <v>0.05</v>
      </c>
      <c r="F25" s="3">
        <v>0.21</v>
      </c>
      <c r="G25" s="3">
        <v>0.86</v>
      </c>
      <c r="H25">
        <v>33</v>
      </c>
      <c r="I25" s="12">
        <v>448134</v>
      </c>
    </row>
    <row r="26" spans="1:11" x14ac:dyDescent="0.2">
      <c r="A26" t="s">
        <v>22</v>
      </c>
      <c r="B26">
        <v>263</v>
      </c>
      <c r="C26" s="3">
        <v>0.2</v>
      </c>
      <c r="D26" s="4">
        <v>52.6</v>
      </c>
      <c r="E26" s="3">
        <v>0.02</v>
      </c>
      <c r="F26" s="3">
        <v>0.22</v>
      </c>
      <c r="G26" s="3">
        <v>0.87</v>
      </c>
      <c r="H26">
        <v>30</v>
      </c>
      <c r="I26" s="12">
        <v>16160</v>
      </c>
    </row>
    <row r="27" spans="1:11" x14ac:dyDescent="0.2">
      <c r="A27" t="s">
        <v>23</v>
      </c>
      <c r="B27">
        <v>297</v>
      </c>
      <c r="C27" s="3">
        <v>0.21</v>
      </c>
      <c r="D27" s="4">
        <v>62.37</v>
      </c>
      <c r="E27" s="3">
        <v>0.03</v>
      </c>
      <c r="F27" s="3">
        <v>0.15</v>
      </c>
      <c r="G27" s="3">
        <v>0.85</v>
      </c>
      <c r="H27">
        <v>15</v>
      </c>
      <c r="I27" s="12">
        <v>1167560</v>
      </c>
    </row>
    <row r="28" spans="1:11" x14ac:dyDescent="0.2">
      <c r="A28" t="s">
        <v>24</v>
      </c>
      <c r="B28">
        <v>336</v>
      </c>
      <c r="C28" s="3">
        <v>0.24</v>
      </c>
      <c r="D28" s="4">
        <v>80.64</v>
      </c>
      <c r="E28" s="3">
        <v>0.02</v>
      </c>
      <c r="F28" s="3">
        <v>0.22</v>
      </c>
      <c r="G28" s="3">
        <v>0.8</v>
      </c>
      <c r="H28">
        <v>11</v>
      </c>
      <c r="I28" s="12">
        <v>303312</v>
      </c>
    </row>
    <row r="29" spans="1:11" x14ac:dyDescent="0.2">
      <c r="A29" t="s">
        <v>25</v>
      </c>
      <c r="B29">
        <v>356</v>
      </c>
      <c r="C29" s="3">
        <v>0.25</v>
      </c>
      <c r="D29" s="4">
        <v>89</v>
      </c>
      <c r="E29" s="3">
        <v>0.06</v>
      </c>
      <c r="F29" s="3">
        <v>0.2</v>
      </c>
      <c r="G29" s="3">
        <v>0.9</v>
      </c>
      <c r="H29">
        <v>87</v>
      </c>
      <c r="I29" s="12">
        <v>609753</v>
      </c>
    </row>
    <row r="30" spans="1:11" x14ac:dyDescent="0.2">
      <c r="A30" t="s">
        <v>26</v>
      </c>
      <c r="B30">
        <v>438</v>
      </c>
      <c r="C30" s="3">
        <v>0.26</v>
      </c>
      <c r="D30" s="4">
        <v>113.88000000000001</v>
      </c>
      <c r="E30" s="3">
        <v>0.08</v>
      </c>
      <c r="F30" s="3">
        <v>0.18</v>
      </c>
      <c r="G30" s="3">
        <v>0.89</v>
      </c>
      <c r="H30">
        <v>25</v>
      </c>
      <c r="I30" s="12">
        <v>1777311</v>
      </c>
    </row>
    <row r="31" spans="1:11" x14ac:dyDescent="0.2">
      <c r="A31" t="s">
        <v>27</v>
      </c>
      <c r="B31">
        <v>158</v>
      </c>
      <c r="C31" s="3">
        <v>0.23</v>
      </c>
      <c r="D31" s="4">
        <v>36.340000000000003</v>
      </c>
      <c r="E31" s="3">
        <v>-0.01</v>
      </c>
      <c r="F31" s="3">
        <v>0.17</v>
      </c>
      <c r="G31" s="3">
        <v>0.88</v>
      </c>
      <c r="H31">
        <v>28</v>
      </c>
      <c r="I31" s="12">
        <v>465679</v>
      </c>
    </row>
    <row r="32" spans="1:11" x14ac:dyDescent="0.2">
      <c r="A32" t="s">
        <v>28</v>
      </c>
      <c r="B32">
        <v>219</v>
      </c>
      <c r="C32" s="3">
        <v>0.25</v>
      </c>
      <c r="D32" s="4">
        <v>54.75</v>
      </c>
      <c r="E32" s="3">
        <v>-0.02</v>
      </c>
      <c r="F32" s="3">
        <v>0.16</v>
      </c>
      <c r="G32" s="3">
        <v>0.89</v>
      </c>
      <c r="H32">
        <v>34</v>
      </c>
      <c r="I32" s="12">
        <v>1534353</v>
      </c>
    </row>
    <row r="33" spans="1:9" x14ac:dyDescent="0.2">
      <c r="A33" t="s">
        <v>29</v>
      </c>
      <c r="B33">
        <v>439</v>
      </c>
      <c r="C33" s="3">
        <v>0.31</v>
      </c>
      <c r="D33" s="4">
        <v>136.09</v>
      </c>
      <c r="E33" s="3">
        <v>0.03</v>
      </c>
      <c r="F33" s="3">
        <v>0.19</v>
      </c>
      <c r="G33" s="3">
        <v>0.89</v>
      </c>
      <c r="H33">
        <v>12</v>
      </c>
      <c r="I33" s="12">
        <v>198949</v>
      </c>
    </row>
    <row r="34" spans="1:9" x14ac:dyDescent="0.2">
      <c r="A34" t="s">
        <v>30</v>
      </c>
      <c r="B34">
        <v>365</v>
      </c>
      <c r="C34" s="3">
        <v>0.11</v>
      </c>
      <c r="D34" s="4">
        <v>40.15</v>
      </c>
      <c r="E34" s="3">
        <v>0.02</v>
      </c>
      <c r="F34" s="3">
        <v>0.21</v>
      </c>
      <c r="G34" s="3">
        <v>0.87</v>
      </c>
      <c r="H34">
        <v>22</v>
      </c>
      <c r="I34" s="12">
        <v>1676218</v>
      </c>
    </row>
    <row r="35" spans="1:9" x14ac:dyDescent="0.2">
      <c r="A35" t="s">
        <v>31</v>
      </c>
      <c r="B35">
        <v>437</v>
      </c>
      <c r="C35" s="3">
        <v>0.14000000000000001</v>
      </c>
      <c r="D35" s="4">
        <v>61.180000000000007</v>
      </c>
      <c r="E35" s="3">
        <v>0.01</v>
      </c>
      <c r="F35" s="3">
        <v>0.25</v>
      </c>
      <c r="G35" s="3">
        <v>0.86</v>
      </c>
      <c r="H35">
        <v>25</v>
      </c>
      <c r="I35" s="12">
        <v>1077290</v>
      </c>
    </row>
    <row r="36" spans="1:9" x14ac:dyDescent="0.2">
      <c r="A36" t="s">
        <v>32</v>
      </c>
      <c r="B36">
        <v>358</v>
      </c>
      <c r="C36" s="3">
        <v>0.15</v>
      </c>
      <c r="D36" s="4">
        <v>53.699999999999996</v>
      </c>
      <c r="E36" s="3">
        <v>0.02</v>
      </c>
      <c r="F36" s="3">
        <v>0.19</v>
      </c>
      <c r="G36" s="3">
        <v>0.88</v>
      </c>
      <c r="H36">
        <v>32</v>
      </c>
      <c r="I36" s="12">
        <v>559495</v>
      </c>
    </row>
    <row r="37" spans="1:9" x14ac:dyDescent="0.2">
      <c r="A37" t="s">
        <v>33</v>
      </c>
      <c r="B37">
        <v>188</v>
      </c>
      <c r="C37" s="3">
        <v>0.16</v>
      </c>
      <c r="D37" s="4">
        <v>30.080000000000002</v>
      </c>
      <c r="E37" s="3">
        <v>0</v>
      </c>
      <c r="F37" s="3">
        <v>0.15</v>
      </c>
      <c r="G37" s="3">
        <v>0.85</v>
      </c>
      <c r="H37">
        <v>33</v>
      </c>
      <c r="I37" s="12">
        <v>1313369</v>
      </c>
    </row>
    <row r="38" spans="1:9" x14ac:dyDescent="0.2">
      <c r="A38" t="s">
        <v>34</v>
      </c>
      <c r="B38">
        <v>233</v>
      </c>
      <c r="C38" s="3">
        <v>0.22</v>
      </c>
      <c r="D38" s="4">
        <v>51.26</v>
      </c>
      <c r="E38" s="3">
        <v>-0.01</v>
      </c>
      <c r="F38" s="3">
        <v>0.14000000000000001</v>
      </c>
      <c r="G38" s="3">
        <v>0.88</v>
      </c>
      <c r="H38">
        <v>67</v>
      </c>
      <c r="I38" s="12">
        <v>1383897</v>
      </c>
    </row>
    <row r="39" spans="1:9" x14ac:dyDescent="0.2">
      <c r="A39" t="s">
        <v>35</v>
      </c>
      <c r="B39">
        <v>417</v>
      </c>
      <c r="C39" s="3">
        <v>0.15</v>
      </c>
      <c r="D39" s="4">
        <v>62.55</v>
      </c>
      <c r="E39" s="3">
        <v>0.03</v>
      </c>
      <c r="F39" s="3">
        <v>0.19</v>
      </c>
      <c r="G39" s="3">
        <v>0.9</v>
      </c>
      <c r="H39">
        <v>55</v>
      </c>
      <c r="I39" s="12">
        <v>1526216</v>
      </c>
    </row>
    <row r="40" spans="1:9" x14ac:dyDescent="0.2">
      <c r="A40" t="s">
        <v>36</v>
      </c>
      <c r="B40">
        <v>268</v>
      </c>
      <c r="C40" s="3">
        <v>0.16</v>
      </c>
      <c r="D40" s="4">
        <v>42.88</v>
      </c>
      <c r="E40" s="3">
        <v>0.04</v>
      </c>
      <c r="F40" s="3">
        <v>0.25</v>
      </c>
      <c r="G40" s="3">
        <v>0.79</v>
      </c>
      <c r="H40">
        <v>45</v>
      </c>
      <c r="I40" s="12">
        <v>1212870</v>
      </c>
    </row>
    <row r="41" spans="1:9" x14ac:dyDescent="0.2">
      <c r="A41" t="s">
        <v>37</v>
      </c>
      <c r="B41">
        <v>242</v>
      </c>
      <c r="C41" s="3">
        <v>0.17</v>
      </c>
      <c r="D41" s="4">
        <v>41.14</v>
      </c>
      <c r="E41" s="3">
        <v>0.05</v>
      </c>
      <c r="F41" s="3">
        <v>0.12</v>
      </c>
      <c r="G41" s="3">
        <v>0.9</v>
      </c>
      <c r="H41">
        <v>32</v>
      </c>
      <c r="I41" s="12">
        <v>1921172</v>
      </c>
    </row>
    <row r="42" spans="1:9" x14ac:dyDescent="0.2">
      <c r="A42" t="s">
        <v>38</v>
      </c>
      <c r="B42">
        <v>200</v>
      </c>
      <c r="C42" s="3">
        <v>0.23</v>
      </c>
      <c r="D42" s="4">
        <v>46</v>
      </c>
      <c r="E42" s="3">
        <v>0.02</v>
      </c>
      <c r="F42" s="3">
        <v>0.22</v>
      </c>
      <c r="G42" s="3">
        <v>0.87</v>
      </c>
      <c r="H42">
        <v>21</v>
      </c>
      <c r="I42" s="12">
        <v>1852564</v>
      </c>
    </row>
    <row r="43" spans="1:9" x14ac:dyDescent="0.2">
      <c r="A43" t="s">
        <v>39</v>
      </c>
      <c r="B43">
        <v>100</v>
      </c>
      <c r="C43" s="3">
        <v>0.24</v>
      </c>
      <c r="D43" s="4">
        <v>24</v>
      </c>
      <c r="E43" s="3">
        <v>0.06</v>
      </c>
      <c r="F43" s="3">
        <v>0.21</v>
      </c>
      <c r="G43" s="3">
        <v>0.84</v>
      </c>
      <c r="H43">
        <v>15</v>
      </c>
      <c r="I43" s="12">
        <v>862722</v>
      </c>
    </row>
    <row r="44" spans="1:9" x14ac:dyDescent="0.2">
      <c r="A44" t="s">
        <v>40</v>
      </c>
      <c r="B44">
        <v>201</v>
      </c>
      <c r="C44" s="3">
        <v>0.22</v>
      </c>
      <c r="D44" s="4">
        <v>44.22</v>
      </c>
      <c r="E44" s="3">
        <v>0.02</v>
      </c>
      <c r="F44" s="3">
        <v>0.22</v>
      </c>
      <c r="G44" s="3">
        <v>0.88</v>
      </c>
      <c r="H44">
        <v>105</v>
      </c>
      <c r="I44" s="12">
        <v>170435</v>
      </c>
    </row>
    <row r="45" spans="1:9" x14ac:dyDescent="0.2">
      <c r="A45" t="s">
        <v>41</v>
      </c>
      <c r="B45">
        <v>196</v>
      </c>
      <c r="C45" s="3">
        <v>0.21</v>
      </c>
      <c r="D45" s="4">
        <v>41.16</v>
      </c>
      <c r="E45" s="3">
        <v>0.03</v>
      </c>
      <c r="F45" s="3">
        <v>0.21</v>
      </c>
      <c r="G45" s="3">
        <v>0.88</v>
      </c>
      <c r="H45">
        <v>15</v>
      </c>
      <c r="I45" s="12">
        <v>684783</v>
      </c>
    </row>
    <row r="46" spans="1:9" x14ac:dyDescent="0.2">
      <c r="A46" t="s">
        <v>42</v>
      </c>
      <c r="B46">
        <v>557</v>
      </c>
      <c r="C46" s="3">
        <v>0.12</v>
      </c>
      <c r="D46" s="4">
        <v>66.84</v>
      </c>
      <c r="E46" s="3">
        <v>0.02</v>
      </c>
      <c r="F46" s="3">
        <v>0.2</v>
      </c>
      <c r="G46" s="3">
        <v>0.89</v>
      </c>
      <c r="H46">
        <v>29</v>
      </c>
      <c r="I46" s="12">
        <v>529271</v>
      </c>
    </row>
    <row r="47" spans="1:9" x14ac:dyDescent="0.2">
      <c r="A47" t="s">
        <v>43</v>
      </c>
      <c r="B47">
        <v>242</v>
      </c>
      <c r="C47" s="3">
        <v>0.25</v>
      </c>
      <c r="D47" s="4">
        <v>60.5</v>
      </c>
      <c r="E47" s="3">
        <v>0</v>
      </c>
      <c r="F47" s="3">
        <v>0.18</v>
      </c>
      <c r="G47" s="3">
        <v>0.81</v>
      </c>
      <c r="H47">
        <v>30</v>
      </c>
      <c r="I47" s="12">
        <v>401478</v>
      </c>
    </row>
    <row r="48" spans="1:9" x14ac:dyDescent="0.2">
      <c r="A48" t="s">
        <v>44</v>
      </c>
      <c r="B48">
        <v>128</v>
      </c>
      <c r="C48" s="3">
        <v>0.24</v>
      </c>
      <c r="D48" s="4">
        <v>30.72</v>
      </c>
      <c r="E48" s="3">
        <v>-0.03</v>
      </c>
      <c r="F48" s="3">
        <v>0.17</v>
      </c>
      <c r="G48" s="3">
        <v>0.89</v>
      </c>
      <c r="H48">
        <v>31</v>
      </c>
      <c r="I48" s="12">
        <v>317022</v>
      </c>
    </row>
    <row r="49" spans="1:9" x14ac:dyDescent="0.2">
      <c r="A49" t="s">
        <v>45</v>
      </c>
      <c r="B49">
        <v>157</v>
      </c>
      <c r="C49" s="3">
        <v>0.23</v>
      </c>
      <c r="D49" s="4">
        <v>36.11</v>
      </c>
      <c r="E49" s="3">
        <v>0.02</v>
      </c>
      <c r="F49" s="3">
        <v>0.18</v>
      </c>
      <c r="G49" s="3">
        <v>0.79</v>
      </c>
      <c r="H49">
        <v>15</v>
      </c>
      <c r="I49" s="12">
        <v>128181</v>
      </c>
    </row>
    <row r="50" spans="1:9" x14ac:dyDescent="0.2">
      <c r="A50" t="s">
        <v>46</v>
      </c>
      <c r="B50">
        <v>437</v>
      </c>
      <c r="C50" s="3">
        <v>0.25</v>
      </c>
      <c r="D50" s="4">
        <v>109.25</v>
      </c>
      <c r="E50" s="3">
        <v>-0.05</v>
      </c>
      <c r="F50" s="3">
        <v>0.21</v>
      </c>
      <c r="G50" s="3">
        <v>0.88</v>
      </c>
      <c r="H50">
        <v>9</v>
      </c>
      <c r="I50" s="12">
        <v>575808</v>
      </c>
    </row>
    <row r="51" spans="1:9" x14ac:dyDescent="0.2">
      <c r="A51" t="s">
        <v>47</v>
      </c>
    </row>
    <row r="52" spans="1:9" x14ac:dyDescent="0.2">
      <c r="A52" t="s">
        <v>48</v>
      </c>
    </row>
    <row r="53" spans="1:9" x14ac:dyDescent="0.2">
      <c r="A53" t="s">
        <v>49</v>
      </c>
    </row>
    <row r="54" spans="1:9" x14ac:dyDescent="0.2">
      <c r="A54" t="s">
        <v>50</v>
      </c>
    </row>
    <row r="55" spans="1:9" x14ac:dyDescent="0.2">
      <c r="A55" t="s">
        <v>51</v>
      </c>
    </row>
    <row r="56" spans="1:9" x14ac:dyDescent="0.2">
      <c r="A56" t="s">
        <v>52</v>
      </c>
    </row>
    <row r="57" spans="1:9" x14ac:dyDescent="0.2">
      <c r="A57" t="s">
        <v>53</v>
      </c>
    </row>
    <row r="58" spans="1:9" x14ac:dyDescent="0.2">
      <c r="A58" t="s">
        <v>54</v>
      </c>
    </row>
    <row r="59" spans="1:9" x14ac:dyDescent="0.2">
      <c r="A59" t="s">
        <v>55</v>
      </c>
    </row>
    <row r="60" spans="1:9" x14ac:dyDescent="0.2">
      <c r="A60" t="s">
        <v>56</v>
      </c>
    </row>
    <row r="61" spans="1:9" x14ac:dyDescent="0.2">
      <c r="A61" t="s">
        <v>57</v>
      </c>
    </row>
    <row r="62" spans="1:9" x14ac:dyDescent="0.2">
      <c r="A62" t="s">
        <v>58</v>
      </c>
    </row>
    <row r="63" spans="1:9" x14ac:dyDescent="0.2">
      <c r="A63" t="s">
        <v>59</v>
      </c>
    </row>
    <row r="64" spans="1:9" x14ac:dyDescent="0.2">
      <c r="A64" t="s">
        <v>60</v>
      </c>
    </row>
    <row r="65" spans="1:1" x14ac:dyDescent="0.2">
      <c r="A65" t="s">
        <v>61</v>
      </c>
    </row>
    <row r="66" spans="1:1" x14ac:dyDescent="0.2">
      <c r="A66" t="s">
        <v>62</v>
      </c>
    </row>
    <row r="67" spans="1:1" x14ac:dyDescent="0.2">
      <c r="A67" t="s">
        <v>63</v>
      </c>
    </row>
    <row r="68" spans="1:1" x14ac:dyDescent="0.2">
      <c r="A68" t="s">
        <v>64</v>
      </c>
    </row>
    <row r="69" spans="1:1" x14ac:dyDescent="0.2">
      <c r="A69" t="s">
        <v>65</v>
      </c>
    </row>
    <row r="70" spans="1:1" x14ac:dyDescent="0.2">
      <c r="A70" t="s">
        <v>66</v>
      </c>
    </row>
    <row r="71" spans="1:1" x14ac:dyDescent="0.2">
      <c r="A71" t="s">
        <v>67</v>
      </c>
    </row>
    <row r="72" spans="1:1" x14ac:dyDescent="0.2">
      <c r="A72" t="s">
        <v>68</v>
      </c>
    </row>
    <row r="73" spans="1:1" x14ac:dyDescent="0.2">
      <c r="A73" t="s">
        <v>69</v>
      </c>
    </row>
    <row r="74" spans="1:1" x14ac:dyDescent="0.2">
      <c r="A74" t="s">
        <v>70</v>
      </c>
    </row>
    <row r="75" spans="1:1" x14ac:dyDescent="0.2">
      <c r="A75" t="s">
        <v>71</v>
      </c>
    </row>
    <row r="76" spans="1:1" x14ac:dyDescent="0.2">
      <c r="A76" t="s">
        <v>72</v>
      </c>
    </row>
    <row r="77" spans="1:1" x14ac:dyDescent="0.2">
      <c r="A77" t="s">
        <v>73</v>
      </c>
    </row>
    <row r="78" spans="1:1" x14ac:dyDescent="0.2">
      <c r="A78" t="s">
        <v>74</v>
      </c>
    </row>
    <row r="79" spans="1:1" x14ac:dyDescent="0.2">
      <c r="A79" t="s">
        <v>75</v>
      </c>
    </row>
    <row r="80" spans="1:1" x14ac:dyDescent="0.2">
      <c r="A80" t="s">
        <v>76</v>
      </c>
    </row>
    <row r="81" spans="1:1" x14ac:dyDescent="0.2">
      <c r="A81" t="s">
        <v>77</v>
      </c>
    </row>
    <row r="82" spans="1:1" x14ac:dyDescent="0.2">
      <c r="A82" t="s">
        <v>78</v>
      </c>
    </row>
    <row r="83" spans="1:1" x14ac:dyDescent="0.2">
      <c r="A83" t="s">
        <v>79</v>
      </c>
    </row>
    <row r="84" spans="1:1" x14ac:dyDescent="0.2">
      <c r="A84" t="s">
        <v>80</v>
      </c>
    </row>
    <row r="85" spans="1:1" x14ac:dyDescent="0.2">
      <c r="A85" t="s">
        <v>81</v>
      </c>
    </row>
    <row r="86" spans="1:1" x14ac:dyDescent="0.2">
      <c r="A86" t="s">
        <v>82</v>
      </c>
    </row>
    <row r="87" spans="1:1" x14ac:dyDescent="0.2">
      <c r="A87" t="s">
        <v>83</v>
      </c>
    </row>
    <row r="88" spans="1:1" x14ac:dyDescent="0.2">
      <c r="A88" t="s">
        <v>84</v>
      </c>
    </row>
    <row r="89" spans="1:1" x14ac:dyDescent="0.2">
      <c r="A89" t="s">
        <v>85</v>
      </c>
    </row>
    <row r="90" spans="1:1" x14ac:dyDescent="0.2">
      <c r="A90" t="s">
        <v>86</v>
      </c>
    </row>
    <row r="91" spans="1:1" x14ac:dyDescent="0.2">
      <c r="A91" t="s">
        <v>87</v>
      </c>
    </row>
    <row r="92" spans="1:1" x14ac:dyDescent="0.2">
      <c r="A92" t="s">
        <v>88</v>
      </c>
    </row>
    <row r="93" spans="1:1" x14ac:dyDescent="0.2">
      <c r="A93" t="s">
        <v>89</v>
      </c>
    </row>
    <row r="94" spans="1:1" x14ac:dyDescent="0.2">
      <c r="A94" t="s">
        <v>90</v>
      </c>
    </row>
    <row r="95" spans="1:1" x14ac:dyDescent="0.2">
      <c r="A95" t="s">
        <v>91</v>
      </c>
    </row>
    <row r="96" spans="1:1" x14ac:dyDescent="0.2">
      <c r="A96" t="s">
        <v>92</v>
      </c>
    </row>
    <row r="97" spans="1:1" x14ac:dyDescent="0.2">
      <c r="A97" t="s">
        <v>93</v>
      </c>
    </row>
    <row r="98" spans="1:1" x14ac:dyDescent="0.2">
      <c r="A98" t="s">
        <v>94</v>
      </c>
    </row>
    <row r="99" spans="1:1" x14ac:dyDescent="0.2">
      <c r="A99" t="s">
        <v>95</v>
      </c>
    </row>
    <row r="100" spans="1:1" x14ac:dyDescent="0.2">
      <c r="A100" t="s">
        <v>96</v>
      </c>
    </row>
    <row r="101" spans="1:1" x14ac:dyDescent="0.2">
      <c r="A101" t="s">
        <v>97</v>
      </c>
    </row>
    <row r="102" spans="1:1" x14ac:dyDescent="0.2">
      <c r="A102" t="s">
        <v>98</v>
      </c>
    </row>
    <row r="103" spans="1:1" x14ac:dyDescent="0.2">
      <c r="A103" t="s">
        <v>99</v>
      </c>
    </row>
    <row r="104" spans="1:1" x14ac:dyDescent="0.2">
      <c r="A104" t="s">
        <v>100</v>
      </c>
    </row>
    <row r="105" spans="1:1" x14ac:dyDescent="0.2">
      <c r="A105" t="s">
        <v>101</v>
      </c>
    </row>
    <row r="106" spans="1:1" x14ac:dyDescent="0.2">
      <c r="A106" t="s">
        <v>102</v>
      </c>
    </row>
    <row r="107" spans="1:1" x14ac:dyDescent="0.2">
      <c r="A107" t="s">
        <v>103</v>
      </c>
    </row>
    <row r="108" spans="1:1" x14ac:dyDescent="0.2">
      <c r="A108" t="s">
        <v>104</v>
      </c>
    </row>
    <row r="109" spans="1:1" x14ac:dyDescent="0.2">
      <c r="A109" t="s">
        <v>105</v>
      </c>
    </row>
    <row r="110" spans="1:1" x14ac:dyDescent="0.2">
      <c r="A110" t="s">
        <v>106</v>
      </c>
    </row>
    <row r="111" spans="1:1" x14ac:dyDescent="0.2">
      <c r="A111" t="s">
        <v>107</v>
      </c>
    </row>
    <row r="112" spans="1:1" x14ac:dyDescent="0.2">
      <c r="A112" t="s">
        <v>108</v>
      </c>
    </row>
    <row r="113" spans="1:9" x14ac:dyDescent="0.2">
      <c r="A113" t="s">
        <v>109</v>
      </c>
    </row>
    <row r="119" spans="1:9" x14ac:dyDescent="0.2">
      <c r="A119" s="6" t="s">
        <v>110</v>
      </c>
      <c r="B119" s="7">
        <f>AVERAGE(B14:B113)</f>
        <v>347.91891891891891</v>
      </c>
      <c r="C119" s="8">
        <f t="shared" ref="C119:H119" si="0">AVERAGE(C14:C113)</f>
        <v>0.20216216216216221</v>
      </c>
      <c r="D119" s="7">
        <f t="shared" si="0"/>
        <v>68.481081081081072</v>
      </c>
      <c r="E119" s="8">
        <f t="shared" si="0"/>
        <v>1.8918918918918923E-2</v>
      </c>
      <c r="F119" s="8">
        <f t="shared" si="0"/>
        <v>0.19324324324324324</v>
      </c>
      <c r="G119" s="8">
        <f t="shared" si="0"/>
        <v>0.86783783783783786</v>
      </c>
      <c r="H119" s="7">
        <f t="shared" si="0"/>
        <v>32.45945945945946</v>
      </c>
      <c r="I119" s="7"/>
    </row>
    <row r="125" spans="1:9" x14ac:dyDescent="0.2">
      <c r="A125" s="6" t="s">
        <v>112</v>
      </c>
    </row>
    <row r="126" spans="1:9" x14ac:dyDescent="0.2">
      <c r="A126" s="9" t="s">
        <v>5</v>
      </c>
      <c r="B126" t="s">
        <v>113</v>
      </c>
    </row>
    <row r="127" spans="1:9" x14ac:dyDescent="0.2">
      <c r="A127" s="9" t="s">
        <v>8</v>
      </c>
      <c r="B127" t="s">
        <v>114</v>
      </c>
    </row>
    <row r="128" spans="1:9" x14ac:dyDescent="0.2">
      <c r="A128" s="9" t="s">
        <v>1</v>
      </c>
      <c r="B128" t="s">
        <v>115</v>
      </c>
    </row>
    <row r="129" spans="1:2" x14ac:dyDescent="0.2">
      <c r="A129" s="9" t="s">
        <v>6</v>
      </c>
      <c r="B129" t="s">
        <v>117</v>
      </c>
    </row>
    <row r="130" spans="1:2" x14ac:dyDescent="0.2">
      <c r="A130" s="9" t="s">
        <v>9</v>
      </c>
      <c r="B130" t="s">
        <v>116</v>
      </c>
    </row>
    <row r="131" spans="1:2" x14ac:dyDescent="0.2">
      <c r="A131" s="9" t="s">
        <v>2</v>
      </c>
      <c r="B131" t="s">
        <v>118</v>
      </c>
    </row>
    <row r="132" spans="1:2" x14ac:dyDescent="0.2">
      <c r="A132" s="9" t="s">
        <v>3</v>
      </c>
      <c r="B132" t="s">
        <v>119</v>
      </c>
    </row>
    <row r="133" spans="1:2" x14ac:dyDescent="0.2">
      <c r="A133" s="9" t="s">
        <v>7</v>
      </c>
      <c r="B133" t="s">
        <v>120</v>
      </c>
    </row>
    <row r="134" spans="1:2" x14ac:dyDescent="0.2">
      <c r="A134" s="9" t="s">
        <v>111</v>
      </c>
      <c r="B134" t="s">
        <v>121</v>
      </c>
    </row>
  </sheetData>
  <conditionalFormatting sqref="B14:B113">
    <cfRule type="aboveAverage" dxfId="22" priority="23" aboveAverage="0" stdDev="1"/>
    <cfRule type="aboveAverage" dxfId="21" priority="24" stdDev="1"/>
  </conditionalFormatting>
  <conditionalFormatting sqref="C14:C113">
    <cfRule type="aboveAverage" dxfId="20" priority="17" aboveAverage="0" stdDev="1"/>
    <cfRule type="aboveAverage" dxfId="19" priority="18" stdDev="1"/>
  </conditionalFormatting>
  <conditionalFormatting sqref="D14:D113">
    <cfRule type="aboveAverage" dxfId="18" priority="15" aboveAverage="0" stdDev="1"/>
    <cfRule type="aboveAverage" dxfId="17" priority="16" stdDev="1"/>
  </conditionalFormatting>
  <conditionalFormatting sqref="E14:E113">
    <cfRule type="aboveAverage" dxfId="16" priority="13" aboveAverage="0" stdDev="1"/>
    <cfRule type="aboveAverage" dxfId="15" priority="14" stdDev="1"/>
  </conditionalFormatting>
  <conditionalFormatting sqref="F14:F113">
    <cfRule type="aboveAverage" dxfId="14" priority="11" aboveAverage="0" stdDev="1"/>
    <cfRule type="aboveAverage" dxfId="13" priority="12" stdDev="1"/>
  </conditionalFormatting>
  <conditionalFormatting sqref="G14:G113">
    <cfRule type="aboveAverage" dxfId="12" priority="9" aboveAverage="0" stdDev="1"/>
    <cfRule type="aboveAverage" dxfId="11" priority="10" stdDev="1"/>
  </conditionalFormatting>
  <conditionalFormatting sqref="H14:H113">
    <cfRule type="aboveAverage" dxfId="10" priority="5" aboveAverage="0" stdDev="1"/>
    <cfRule type="aboveAverage" dxfId="9" priority="6" stdDev="1"/>
  </conditionalFormatting>
  <conditionalFormatting sqref="I14:I113">
    <cfRule type="aboveAverage" dxfId="8" priority="1" aboveAverage="0" stdDev="1"/>
    <cfRule type="aboveAverage" dxfId="7" priority="2" stdDev="1"/>
  </conditionalFormatting>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showGridLines="0" workbookViewId="0">
      <selection activeCell="C7" sqref="C7"/>
    </sheetView>
  </sheetViews>
  <sheetFormatPr defaultRowHeight="11.4" x14ac:dyDescent="0.2"/>
  <cols>
    <col min="1" max="1" width="20.5" customWidth="1"/>
    <col min="2" max="8" width="11.09765625" customWidth="1"/>
  </cols>
  <sheetData>
    <row r="1" spans="1:8" x14ac:dyDescent="0.2">
      <c r="A1" s="11" t="s">
        <v>123</v>
      </c>
    </row>
    <row r="5" spans="1:8" ht="22.8" x14ac:dyDescent="0.2">
      <c r="A5" s="2" t="s">
        <v>0</v>
      </c>
      <c r="B5" s="2" t="s">
        <v>5</v>
      </c>
      <c r="C5" s="2" t="s">
        <v>1</v>
      </c>
      <c r="D5" s="2" t="s">
        <v>6</v>
      </c>
      <c r="E5" s="2" t="s">
        <v>9</v>
      </c>
      <c r="F5" s="2" t="s">
        <v>2</v>
      </c>
      <c r="G5" s="2" t="s">
        <v>3</v>
      </c>
      <c r="H5" s="2" t="s">
        <v>111</v>
      </c>
    </row>
    <row r="6" spans="1:8" x14ac:dyDescent="0.2">
      <c r="A6" t="s">
        <v>10</v>
      </c>
      <c r="B6">
        <f>VLOOKUP($A6,'Program Performance Matrix'!$A$13:$H$113,2,FALSE)</f>
        <v>546</v>
      </c>
      <c r="C6" s="5">
        <f>VLOOKUP($A6,'Program Performance Matrix'!$A$13:$H$113,3,FALSE)</f>
        <v>0.23</v>
      </c>
      <c r="D6">
        <f>VLOOKUP($A6,'Program Performance Matrix'!$A$13:$H$113,4,FALSE)</f>
        <v>125.58000000000001</v>
      </c>
      <c r="E6" s="5">
        <f>VLOOKUP($A6,'Program Performance Matrix'!$A$13:$H$113,5,FALSE)</f>
        <v>0.05</v>
      </c>
      <c r="F6" s="5">
        <f>VLOOKUP($A6,'Program Performance Matrix'!$A$13:$H$113,6,FALSE)</f>
        <v>0.2</v>
      </c>
      <c r="G6" s="5">
        <f>VLOOKUP($A6,'Program Performance Matrix'!$A$13:$H$113,7,FALSE)</f>
        <v>0.9</v>
      </c>
      <c r="H6">
        <f>VLOOKUP($A6,'Program Performance Matrix'!$A$13:$H$113,8,FALSE)</f>
        <v>32</v>
      </c>
    </row>
    <row r="7" spans="1:8" x14ac:dyDescent="0.2">
      <c r="A7" t="s">
        <v>122</v>
      </c>
      <c r="B7" s="4">
        <f>'Program Performance Matrix'!B119</f>
        <v>347.91891891891891</v>
      </c>
      <c r="C7" s="5">
        <f>'Program Performance Matrix'!C119</f>
        <v>0.20216216216216221</v>
      </c>
      <c r="D7" s="4">
        <f>'Program Performance Matrix'!D119</f>
        <v>68.481081081081072</v>
      </c>
      <c r="E7" s="5">
        <f>'Program Performance Matrix'!E119</f>
        <v>1.8918918918918923E-2</v>
      </c>
      <c r="F7" s="5">
        <f>'Program Performance Matrix'!F119</f>
        <v>0.19324324324324324</v>
      </c>
      <c r="G7" s="5">
        <f>'Program Performance Matrix'!G119</f>
        <v>0.86783783783783786</v>
      </c>
      <c r="H7" s="4">
        <f>'Program Performance Matrix'!H119</f>
        <v>32.45945945945946</v>
      </c>
    </row>
  </sheetData>
  <conditionalFormatting sqref="B6:B7">
    <cfRule type="top10" dxfId="6" priority="9" rank="1"/>
  </conditionalFormatting>
  <conditionalFormatting sqref="C6:C7">
    <cfRule type="top10" dxfId="5" priority="7" rank="1"/>
  </conditionalFormatting>
  <conditionalFormatting sqref="D6:D7">
    <cfRule type="top10" dxfId="4" priority="6" rank="1"/>
  </conditionalFormatting>
  <conditionalFormatting sqref="E6:E7">
    <cfRule type="top10" dxfId="3" priority="5" rank="1"/>
  </conditionalFormatting>
  <conditionalFormatting sqref="F6:F7">
    <cfRule type="top10" dxfId="2" priority="4" rank="1"/>
  </conditionalFormatting>
  <conditionalFormatting sqref="G6:G7">
    <cfRule type="top10" dxfId="1" priority="3" rank="1"/>
  </conditionalFormatting>
  <conditionalFormatting sqref="H6:H7">
    <cfRule type="top10" dxfId="0" priority="1" rank="1"/>
  </conditionalFormatting>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Program Performance Matrix</vt:lpstr>
      <vt:lpstr>Individual Program Report</vt:lpstr>
    </vt:vector>
  </TitlesOfParts>
  <Company>The Advisory Board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2013-11-22T19:48:05Z</cp:lastPrinted>
  <dcterms:created xsi:type="dcterms:W3CDTF">2013-02-01T02:57:57Z</dcterms:created>
  <dcterms:modified xsi:type="dcterms:W3CDTF">2017-01-13T16:17:10Z</dcterms:modified>
</cp:coreProperties>
</file>