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66925"/>
  <mc:AlternateContent xmlns:mc="http://schemas.openxmlformats.org/markup-compatibility/2006">
    <mc:Choice Requires="x15">
      <x15ac:absPath xmlns:x15ac="http://schemas.microsoft.com/office/spreadsheetml/2010/11/ac" url="C:\Users\AMitic\Documents\EAB Resources\Digitized Resources\"/>
    </mc:Choice>
  </mc:AlternateContent>
  <xr:revisionPtr revIDLastSave="0" documentId="8_{1702DD81-1250-4EFB-B39C-0FF0F560E38A}" xr6:coauthVersionLast="46" xr6:coauthVersionMax="46" xr10:uidLastSave="{00000000-0000-0000-0000-000000000000}"/>
  <bookViews>
    <workbookView xWindow="375" yWindow="375" windowWidth="21600" windowHeight="10957" xr2:uid="{F92DFE94-B7C4-46D0-9B87-6D9D47BDF62F}"/>
  </bookViews>
  <sheets>
    <sheet name="Web Audit" sheetId="2" r:id="rId1"/>
    <sheet name="Recommended Resources"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 i="2" l="1"/>
  <c r="I18" i="2"/>
  <c r="I27" i="2" s="1"/>
  <c r="B17" i="3"/>
  <c r="F17" i="3" s="1"/>
  <c r="B5" i="3"/>
  <c r="F5" i="3" s="1"/>
  <c r="B6" i="3"/>
  <c r="C6" i="3" s="1"/>
  <c r="B7" i="3"/>
  <c r="C7" i="3" s="1"/>
  <c r="B8" i="3"/>
  <c r="F8" i="3" s="1"/>
  <c r="B9" i="3"/>
  <c r="F9" i="3" s="1"/>
  <c r="B10" i="3"/>
  <c r="C10" i="3" s="1"/>
  <c r="B11" i="3"/>
  <c r="C11" i="3" s="1"/>
  <c r="B12" i="3"/>
  <c r="C12" i="3" s="1"/>
  <c r="B13" i="3"/>
  <c r="C13" i="3" s="1"/>
  <c r="B14" i="3"/>
  <c r="C14" i="3" s="1"/>
  <c r="B15" i="3"/>
  <c r="C15" i="3" s="1"/>
  <c r="B16" i="3"/>
  <c r="F16" i="3" s="1"/>
  <c r="C16" i="3" l="1"/>
  <c r="C17" i="3"/>
  <c r="F12" i="3"/>
  <c r="C9" i="3"/>
  <c r="C5" i="3"/>
  <c r="C8" i="3"/>
  <c r="F15" i="3"/>
  <c r="F14" i="3"/>
  <c r="F13" i="3"/>
  <c r="F11" i="3"/>
  <c r="F10" i="3"/>
  <c r="F7" i="3"/>
  <c r="F6" i="3"/>
</calcChain>
</file>

<file path=xl/sharedStrings.xml><?xml version="1.0" encoding="utf-8"?>
<sst xmlns="http://schemas.openxmlformats.org/spreadsheetml/2006/main" count="61" uniqueCount="58">
  <si>
    <t>Content</t>
  </si>
  <si>
    <t>Featured Partnerships</t>
  </si>
  <si>
    <t>University Mission/Goals</t>
  </si>
  <si>
    <t>Faculty/Staff Contact Info</t>
  </si>
  <si>
    <t>Testimonial Content</t>
  </si>
  <si>
    <t>FAQs</t>
  </si>
  <si>
    <t>Outline of Partnership Proposal Process</t>
  </si>
  <si>
    <t>Government Updates/News Feed</t>
  </si>
  <si>
    <t>Example Proposal Documents/Templates</t>
  </si>
  <si>
    <t>Status</t>
  </si>
  <si>
    <t>Do all links to further information/expanding boxes work as designed?</t>
  </si>
  <si>
    <t>Is advertised contact information "clickable" to auto-generate a mode of communication?</t>
  </si>
  <si>
    <t>Subtotal</t>
  </si>
  <si>
    <t>Yes</t>
  </si>
  <si>
    <t>No</t>
  </si>
  <si>
    <t>N/A</t>
  </si>
  <si>
    <t>Percentage Answered Yes</t>
  </si>
  <si>
    <t>Overall</t>
  </si>
  <si>
    <t>Resources for Content</t>
  </si>
  <si>
    <t>Content Area</t>
  </si>
  <si>
    <t>Institution</t>
  </si>
  <si>
    <t>Description</t>
  </si>
  <si>
    <t>Catalog of All Partnerships</t>
  </si>
  <si>
    <t>Partnership Proposal Option</t>
  </si>
  <si>
    <t>List of Funding Sources</t>
  </si>
  <si>
    <t>Does your website include this content? (Answer from previous sheet)</t>
  </si>
  <si>
    <t>Results Key</t>
  </si>
  <si>
    <t>Strong website</t>
  </si>
  <si>
    <t>85%+</t>
  </si>
  <si>
    <t>Room for improvement</t>
  </si>
  <si>
    <t>50%-84%</t>
  </si>
  <si>
    <t>Immediate updates recommended</t>
  </si>
  <si>
    <t>&lt;50%</t>
  </si>
  <si>
    <t>Does the website profile any featured partnerships detailing purpose, history, and progress?</t>
  </si>
  <si>
    <t>Does the website list all existing partnerships in a searchable database?</t>
  </si>
  <si>
    <t>Does the website provide example partnership proposal documents and/or templates for interested parties?</t>
  </si>
  <si>
    <t>Does the website include a mixture of photos and text to engage the visitor?</t>
  </si>
  <si>
    <t>Does the website have a clear audience(s) (e.g., faculty, prospective partners) or sections identifying the intended reader?</t>
  </si>
  <si>
    <t>Does the website outline the partnership proposal process and/or dedicated staff available to assist interested parties?</t>
  </si>
  <si>
    <t>Does the website include updates from relevant governmental agencies (e.g., NIH, CIHR) or a regularly updated news feed pertaining to international partnerships?</t>
  </si>
  <si>
    <t>Does the website list internal and/or external research funding sources (e.g., institutional research center funds, NSF, UKRI)?</t>
  </si>
  <si>
    <t>Compliance Guidance</t>
  </si>
  <si>
    <t>Holistic Vision of Partnerships</t>
  </si>
  <si>
    <t>Does the website list contact information for associated partnership development personnel (e.g., Director of Global Initiatives)?</t>
  </si>
  <si>
    <t>Does the website include an accessible inquiry form (e.g., Create a New Agreement, Contact our Staff) at or near the top of the website?</t>
  </si>
  <si>
    <t>Does the website provide a mechanism for an interested party to directly propose a partnership online (e.g., Create an Agreement) identifying desired engagement areas and capturing contact information?</t>
  </si>
  <si>
    <t>User Experience</t>
  </si>
  <si>
    <t>Does the website present information in an organized and quickly scannable format (e.g., bulleted lists, numbered lists, clear headers)?</t>
  </si>
  <si>
    <t>Using your mobile device, is the website easily navigable (e.g., same URL as desktop, information viewable without zooming)?</t>
  </si>
  <si>
    <t>International Partnerships Website Audit</t>
  </si>
  <si>
    <t>International Partnerships Website Features</t>
  </si>
  <si>
    <t>Does the website display the institutional mission, goals, or strategic plan guiding international partnerships?</t>
  </si>
  <si>
    <t>Does the website include guidance referring to compliance, risk factors, and/or foreign interference in international partnerships (e.g., reporting protocol, faculty responsibilities)?</t>
  </si>
  <si>
    <t>Does the website feature testimonial content from past students, faculty, or institutional leadership involved in partnerships?</t>
  </si>
  <si>
    <t>Does the website feature an FAQ section specifically pertaining to international partnerships?</t>
  </si>
  <si>
    <t>Instructions: The purpose of this exercise is to evaluate the effectiveness of your institution's international partnerships website in the categories of content and user experience. Fill out the "Status" column using the dropdown list of options "Yes", "No", or "N/A". The percentage of "Yes" responses will calculate for each category and provide an overall score. Responses of "N/A" will not factor into the score. This self-audit has 20 questions and should take approximately 5-10 minutes to complete. Use the results key to the right of the audit to score your international partnership website. Upon completion, use the "Recommended Resources" tab on the bottom left to see instructive examples for specific content areas.</t>
  </si>
  <si>
    <t>Use the below resources as instructive examples for specific content areas. These resources come from a scan of over 40 institutions' international partnership/research webpages.</t>
  </si>
  <si>
    <t>Does the website feature information about multiple types of international partnerships (e.g., study abroad, dual degrees) and/or partners where the institution has multiple engagements?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</si>
</sst>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1"/>
      <color theme="1"/>
      <name val="Calibri"/>
      <family val="2"/>
      <scheme val="minor"/>
    </font>
    <font>
      <b/>
      <sz val="11"/>
      <color theme="0"/>
      <name val="Calibri"/>
      <family val="2"/>
      <scheme val="minor"/>
    </font>
    <font>
      <sz val="9"/>
      <color theme="1"/>
      <name val="Calibri"/>
      <family val="2"/>
      <scheme val="minor"/>
    </font>
    <font>
      <b/>
      <sz val="9"/>
      <color theme="1"/>
      <name val="Calibri"/>
      <family val="2"/>
      <scheme val="minor"/>
    </font>
    <font>
      <i/>
      <sz val="9"/>
      <color theme="1"/>
      <name val="Calibri"/>
      <family val="2"/>
      <scheme val="minor"/>
    </font>
    <font>
      <b/>
      <sz val="10"/>
      <color theme="1"/>
      <name val="Calibri"/>
      <family val="2"/>
      <scheme val="minor"/>
    </font>
    <font>
      <sz val="13"/>
      <color theme="1"/>
      <name val="Calibri"/>
      <family val="2"/>
      <scheme val="minor"/>
    </font>
    <font>
      <i/>
      <sz val="10.5"/>
      <color theme="1"/>
      <name val="Calibri"/>
      <family val="2"/>
      <scheme val="minor"/>
    </font>
    <font>
      <sz val="9"/>
      <color rgb="FFCF0A2C"/>
      <name val="Calibri"/>
      <family val="2"/>
      <scheme val="minor"/>
    </font>
    <font>
      <sz val="9"/>
      <color rgb="FF6F912B"/>
      <name val="Calibri"/>
      <family val="2"/>
      <scheme val="minor"/>
    </font>
    <font>
      <sz val="9"/>
      <color rgb="FFD5801D"/>
      <name val="Calibri"/>
      <family val="2"/>
      <scheme val="minor"/>
    </font>
    <font>
      <b/>
      <sz val="9"/>
      <color theme="0"/>
      <name val="Calibri"/>
      <family val="2"/>
      <scheme val="minor"/>
    </font>
    <font>
      <u/>
      <sz val="9"/>
      <color theme="10"/>
      <name val="Arial"/>
      <family val="2"/>
    </font>
    <font>
      <u/>
      <sz val="9"/>
      <color theme="11"/>
      <name val="Arial"/>
      <family val="2"/>
    </font>
    <font>
      <sz val="9"/>
      <color theme="7"/>
      <name val="Calibri"/>
      <family val="2"/>
      <scheme val="minor"/>
    </font>
    <font>
      <sz val="20"/>
      <color theme="6"/>
      <name val="Rockwell"/>
      <family val="1"/>
    </font>
    <font>
      <i/>
      <sz val="9"/>
      <color theme="2" tint="-0.499984740745262"/>
      <name val="Calibri"/>
      <family val="2"/>
      <scheme val="minor"/>
    </font>
    <font>
      <b/>
      <sz val="10"/>
      <color theme="0"/>
      <name val="Calibri"/>
      <family val="2"/>
      <scheme val="minor"/>
    </font>
    <font>
      <b/>
      <sz val="12"/>
      <color theme="0"/>
      <name val="Calibri"/>
      <family val="2"/>
      <scheme val="minor"/>
    </font>
    <font>
      <sz val="9"/>
      <color theme="1"/>
      <name val="Calibri   "/>
    </font>
  </fonts>
  <fills count="19">
    <fill>
      <patternFill patternType="none"/>
    </fill>
    <fill>
      <patternFill patternType="gray125"/>
    </fill>
    <fill>
      <patternFill patternType="solid">
        <fgColor theme="2"/>
        <bgColor indexed="64"/>
      </patternFill>
    </fill>
    <fill>
      <patternFill patternType="solid">
        <fgColor rgb="FFF2F2F2"/>
      </patternFill>
    </fill>
    <fill>
      <patternFill patternType="solid">
        <fgColor theme="6" tint="0.59999389629810485"/>
        <bgColor indexed="65"/>
      </patternFill>
    </fill>
    <fill>
      <patternFill patternType="solid">
        <fgColor theme="7" tint="0.79998168889431442"/>
        <bgColor indexed="65"/>
      </patternFill>
    </fill>
    <fill>
      <patternFill patternType="solid">
        <fgColor theme="4"/>
        <bgColor indexed="64"/>
      </patternFill>
    </fill>
    <fill>
      <patternFill patternType="solid">
        <fgColor theme="7"/>
        <bgColor indexed="64"/>
      </patternFill>
    </fill>
    <fill>
      <patternFill patternType="solid">
        <fgColor rgb="FFFFF09C"/>
        <bgColor indexed="64"/>
      </patternFill>
    </fill>
    <fill>
      <patternFill patternType="solid">
        <fgColor rgb="FFC3D997"/>
        <bgColor indexed="64"/>
      </patternFill>
    </fill>
    <fill>
      <patternFill patternType="solid">
        <fgColor rgb="FFFCC7D0"/>
        <bgColor indexed="64"/>
      </patternFill>
    </fill>
    <fill>
      <gradientFill degree="90">
        <stop position="0">
          <color theme="3"/>
        </stop>
        <stop position="1">
          <color theme="3"/>
        </stop>
      </gradientFill>
    </fill>
    <fill>
      <patternFill patternType="solid">
        <fgColor theme="7"/>
        <bgColor auto="1"/>
      </patternFill>
    </fill>
    <fill>
      <patternFill patternType="solid">
        <fgColor theme="8"/>
        <bgColor auto="1"/>
      </patternFill>
    </fill>
    <fill>
      <patternFill patternType="solid">
        <fgColor theme="4"/>
        <bgColor auto="1"/>
      </patternFill>
    </fill>
    <fill>
      <patternFill patternType="solid">
        <fgColor rgb="FF002060"/>
        <bgColor indexed="64"/>
      </patternFill>
    </fill>
    <fill>
      <patternFill patternType="solid">
        <fgColor rgb="FF0070C0"/>
        <bgColor indexed="64"/>
      </patternFill>
    </fill>
    <fill>
      <patternFill patternType="solid">
        <fgColor theme="0"/>
        <bgColor indexed="64"/>
      </patternFill>
    </fill>
    <fill>
      <patternFill patternType="solid">
        <fgColor theme="6" tint="0.59999389629810485"/>
        <bgColor indexed="64"/>
      </patternFill>
    </fill>
  </fills>
  <borders count="4">
    <border>
      <left/>
      <right/>
      <top/>
      <bottom/>
      <diagonal/>
    </border>
    <border>
      <left/>
      <right/>
      <top/>
      <bottom style="thick">
        <color theme="4" tint="0.499984740745262"/>
      </bottom>
      <diagonal/>
    </border>
    <border>
      <left style="thin">
        <color theme="6"/>
      </left>
      <right style="thin">
        <color theme="6"/>
      </right>
      <top style="thin">
        <color theme="6"/>
      </top>
      <bottom style="thin">
        <color theme="6"/>
      </bottom>
      <diagonal/>
    </border>
    <border>
      <left/>
      <right/>
      <top/>
      <bottom style="medium">
        <color theme="7"/>
      </bottom>
      <diagonal/>
    </border>
  </borders>
  <cellStyleXfs count="29">
    <xf numFmtId="0" fontId="0" fillId="0" borderId="0"/>
    <xf numFmtId="9"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0" fontId="3" fillId="0" borderId="0"/>
    <xf numFmtId="0" fontId="5" fillId="0" borderId="0" applyNumberFormat="0" applyFill="0" applyBorder="0" applyAlignment="0" applyProtection="0"/>
    <xf numFmtId="0" fontId="16" fillId="0" borderId="0" applyNumberFormat="0" applyFill="0" applyBorder="0" applyAlignment="0" applyProtection="0"/>
    <xf numFmtId="0" fontId="7" fillId="0" borderId="1" applyNumberFormat="0" applyFill="0" applyBorder="0" applyAlignment="0" applyProtection="0"/>
    <xf numFmtId="0" fontId="8" fillId="0" borderId="0" applyNumberFormat="0" applyFill="0" applyAlignment="0" applyProtection="0"/>
    <xf numFmtId="0" fontId="6" fillId="0" borderId="0" applyNumberFormat="0" applyFill="0" applyBorder="0" applyAlignment="0" applyProtection="0"/>
    <xf numFmtId="0" fontId="10" fillId="9" borderId="0" applyNumberFormat="0" applyBorder="0" applyAlignment="0" applyProtection="0"/>
    <xf numFmtId="0" fontId="9" fillId="10" borderId="0" applyNumberFormat="0" applyBorder="0" applyAlignment="0" applyProtection="0"/>
    <xf numFmtId="0" fontId="11" fillId="8" borderId="0" applyNumberFormat="0" applyBorder="0" applyAlignment="0" applyProtection="0"/>
    <xf numFmtId="0" fontId="3" fillId="6" borderId="2" applyNumberFormat="0" applyAlignment="0" applyProtection="0"/>
    <xf numFmtId="0" fontId="3" fillId="3" borderId="2" applyNumberFormat="0" applyAlignment="0" applyProtection="0"/>
    <xf numFmtId="0" fontId="3" fillId="0" borderId="2" applyNumberFormat="0" applyAlignment="0" applyProtection="0"/>
    <xf numFmtId="0" fontId="15" fillId="0" borderId="3" applyNumberFormat="0" applyFill="0" applyAlignment="0" applyProtection="0"/>
    <xf numFmtId="0" fontId="12" fillId="7" borderId="0" applyNumberFormat="0" applyAlignment="0" applyProtection="0"/>
    <xf numFmtId="0" fontId="9" fillId="0" borderId="0" applyNumberFormat="0" applyFill="0" applyBorder="0" applyAlignment="0" applyProtection="0"/>
    <xf numFmtId="0" fontId="3" fillId="8" borderId="0" applyNumberFormat="0" applyAlignment="0" applyProtection="0"/>
    <xf numFmtId="0" fontId="17" fillId="0" borderId="0" applyNumberFormat="0" applyFill="0" applyBorder="0" applyAlignment="0" applyProtection="0"/>
    <xf numFmtId="0" fontId="13"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2" fillId="12" borderId="0">
      <alignment horizontal="center" vertical="center"/>
    </xf>
    <xf numFmtId="0" fontId="4" fillId="14" borderId="0">
      <alignment horizontal="center" vertical="center" wrapText="1"/>
    </xf>
    <xf numFmtId="0" fontId="12" fillId="11" borderId="0">
      <alignment horizontal="center" vertical="center" wrapText="1"/>
    </xf>
    <xf numFmtId="0" fontId="12" fillId="13" borderId="0">
      <alignment horizontal="center" vertical="center" wrapText="1"/>
    </xf>
    <xf numFmtId="0" fontId="3" fillId="2" borderId="0"/>
    <xf numFmtId="9" fontId="3" fillId="0" borderId="0" applyFont="0" applyFill="0" applyBorder="0" applyAlignment="0" applyProtection="0"/>
  </cellStyleXfs>
  <cellXfs count="46">
    <xf numFmtId="0" fontId="0" fillId="0" borderId="0" xfId="0"/>
    <xf numFmtId="0" fontId="3" fillId="0" borderId="0" xfId="4" applyAlignment="1"/>
    <xf numFmtId="0" fontId="0" fillId="0" borderId="0" xfId="0" applyProtection="1">
      <protection locked="0"/>
    </xf>
    <xf numFmtId="0" fontId="1" fillId="0" borderId="0" xfId="2" applyFill="1" applyAlignment="1" applyProtection="1">
      <alignment wrapText="1"/>
      <protection locked="0"/>
    </xf>
    <xf numFmtId="9" fontId="1" fillId="0" borderId="0" xfId="3" applyNumberFormat="1" applyFill="1"/>
    <xf numFmtId="0" fontId="2" fillId="0" borderId="0" xfId="3" applyFont="1" applyFill="1" applyAlignment="1"/>
    <xf numFmtId="0" fontId="1" fillId="0" borderId="0" xfId="3" applyFill="1" applyAlignment="1"/>
    <xf numFmtId="0" fontId="1" fillId="4" borderId="0" xfId="2" applyAlignment="1" applyProtection="1">
      <alignment horizontal="center" vertical="center" wrapText="1"/>
      <protection hidden="1"/>
    </xf>
    <xf numFmtId="0" fontId="1" fillId="0" borderId="0" xfId="2" applyFill="1" applyAlignment="1" applyProtection="1">
      <alignment horizontal="center" vertical="center" wrapText="1"/>
      <protection hidden="1"/>
    </xf>
    <xf numFmtId="9" fontId="2" fillId="16" borderId="0" xfId="1" applyFont="1" applyFill="1" applyProtection="1">
      <protection hidden="1"/>
    </xf>
    <xf numFmtId="9" fontId="2" fillId="15" borderId="0" xfId="1" applyFont="1" applyFill="1" applyProtection="1">
      <protection hidden="1"/>
    </xf>
    <xf numFmtId="0" fontId="18" fillId="16" borderId="0" xfId="0" applyFont="1" applyFill="1" applyProtection="1"/>
    <xf numFmtId="0" fontId="2" fillId="16" borderId="0" xfId="0" applyFont="1" applyFill="1" applyAlignment="1" applyProtection="1">
      <alignment horizontal="center" vertical="center"/>
    </xf>
    <xf numFmtId="0" fontId="2" fillId="15" borderId="0" xfId="0" applyFont="1" applyFill="1" applyAlignment="1" applyProtection="1">
      <alignment horizontal="center" vertical="center"/>
    </xf>
    <xf numFmtId="0" fontId="20" fillId="0" borderId="0" xfId="27" applyFont="1" applyFill="1" applyProtection="1"/>
    <xf numFmtId="0" fontId="3" fillId="0" borderId="0" xfId="27" applyFont="1" applyFill="1" applyProtection="1"/>
    <xf numFmtId="0" fontId="20" fillId="0" borderId="0" xfId="0" applyFont="1" applyFill="1" applyProtection="1"/>
    <xf numFmtId="0" fontId="3" fillId="0" borderId="0" xfId="0" applyFont="1" applyFill="1" applyProtection="1"/>
    <xf numFmtId="0" fontId="2" fillId="15" borderId="0" xfId="0" applyFont="1" applyFill="1" applyAlignment="1" applyProtection="1"/>
    <xf numFmtId="0" fontId="2" fillId="16" borderId="0" xfId="0" applyFont="1" applyFill="1" applyAlignment="1" applyProtection="1">
      <alignment vertical="top"/>
    </xf>
    <xf numFmtId="0" fontId="2" fillId="16" borderId="0" xfId="0" applyFont="1" applyFill="1" applyAlignment="1" applyProtection="1">
      <alignment vertical="top" wrapText="1"/>
    </xf>
    <xf numFmtId="0" fontId="1" fillId="4" borderId="0" xfId="2" applyAlignment="1" applyProtection="1">
      <alignment vertical="center" wrapText="1"/>
    </xf>
    <xf numFmtId="0" fontId="0" fillId="0" borderId="0" xfId="0" applyAlignment="1" applyProtection="1">
      <alignment vertical="center" wrapText="1"/>
    </xf>
    <xf numFmtId="0" fontId="1" fillId="4" borderId="0" xfId="2" applyAlignment="1" applyProtection="1">
      <alignment horizontal="center" vertical="center" wrapText="1"/>
      <protection hidden="1"/>
    </xf>
    <xf numFmtId="0" fontId="1" fillId="4" borderId="0" xfId="2" applyAlignment="1" applyProtection="1">
      <alignment vertical="center"/>
      <protection locked="0"/>
    </xf>
    <xf numFmtId="0" fontId="3" fillId="0" borderId="0" xfId="4" applyAlignment="1" applyProtection="1">
      <alignment horizontal="left" vertical="top" wrapText="1"/>
    </xf>
    <xf numFmtId="0" fontId="19" fillId="15" borderId="0" xfId="0" applyFont="1" applyFill="1" applyAlignment="1" applyProtection="1">
      <alignment horizontal="center"/>
    </xf>
    <xf numFmtId="0" fontId="18" fillId="16" borderId="0" xfId="0" applyFont="1" applyFill="1" applyAlignment="1" applyProtection="1">
      <alignment horizontal="center"/>
    </xf>
    <xf numFmtId="0" fontId="1" fillId="18" borderId="0" xfId="2" applyFill="1" applyAlignment="1" applyProtection="1">
      <alignment horizontal="left" wrapText="1"/>
    </xf>
    <xf numFmtId="0" fontId="0" fillId="17" borderId="0" xfId="0" applyFill="1" applyAlignment="1" applyProtection="1">
      <alignment horizontal="left" wrapText="1"/>
    </xf>
    <xf numFmtId="0" fontId="2" fillId="15" borderId="0" xfId="0" applyFont="1" applyFill="1" applyAlignment="1" applyProtection="1">
      <alignment horizontal="center" vertical="center"/>
    </xf>
    <xf numFmtId="0" fontId="1" fillId="17" borderId="0" xfId="2" applyFill="1" applyAlignment="1" applyProtection="1">
      <alignment horizontal="left" wrapText="1"/>
    </xf>
    <xf numFmtId="0" fontId="1" fillId="4" borderId="0" xfId="2" applyAlignment="1" applyProtection="1">
      <alignment horizontal="left" wrapText="1"/>
    </xf>
    <xf numFmtId="0" fontId="2" fillId="15" borderId="0" xfId="0" applyFont="1" applyFill="1" applyAlignment="1" applyProtection="1">
      <alignment horizontal="center" vertical="center" wrapText="1"/>
    </xf>
    <xf numFmtId="0" fontId="2" fillId="15" borderId="0" xfId="0" applyFont="1" applyFill="1" applyAlignment="1" applyProtection="1">
      <alignment horizontal="center"/>
    </xf>
    <xf numFmtId="0" fontId="3" fillId="0" borderId="0" xfId="4" applyAlignment="1" applyProtection="1">
      <alignment horizontal="center"/>
      <protection locked="0"/>
    </xf>
    <xf numFmtId="0" fontId="12" fillId="15" borderId="0" xfId="26" applyFill="1" applyProtection="1">
      <alignment horizontal="center" vertical="center" wrapText="1"/>
    </xf>
    <xf numFmtId="0" fontId="2" fillId="16" borderId="0" xfId="0" applyFont="1" applyFill="1" applyAlignment="1" applyProtection="1">
      <alignment horizontal="center" vertical="center" wrapText="1"/>
    </xf>
    <xf numFmtId="0" fontId="1" fillId="0" borderId="0" xfId="2" applyFill="1" applyAlignment="1" applyProtection="1">
      <alignment horizontal="left" wrapText="1"/>
    </xf>
    <xf numFmtId="0" fontId="1" fillId="4" borderId="0" xfId="2" applyAlignment="1" applyProtection="1">
      <alignment horizontal="center" vertical="center" wrapText="1"/>
      <protection hidden="1"/>
    </xf>
    <xf numFmtId="0" fontId="1" fillId="4" borderId="0" xfId="2" applyAlignment="1" applyProtection="1">
      <alignment horizontal="left" vertical="top" wrapText="1"/>
      <protection hidden="1"/>
    </xf>
    <xf numFmtId="0" fontId="0" fillId="0" borderId="0" xfId="0" applyAlignment="1" applyProtection="1">
      <alignment horizontal="center"/>
    </xf>
    <xf numFmtId="0" fontId="0" fillId="0" borderId="0" xfId="0" applyAlignment="1" applyProtection="1">
      <alignment horizontal="left" vertical="top" wrapText="1"/>
    </xf>
    <xf numFmtId="0" fontId="0" fillId="0" borderId="0" xfId="0" applyFill="1" applyAlignment="1" applyProtection="1">
      <alignment horizontal="center" vertical="center" wrapText="1"/>
      <protection hidden="1"/>
    </xf>
    <xf numFmtId="0" fontId="2" fillId="16" borderId="0" xfId="0" applyFont="1" applyFill="1" applyAlignment="1" applyProtection="1">
      <alignment horizontal="center" vertical="top"/>
    </xf>
    <xf numFmtId="0" fontId="1" fillId="0" borderId="0" xfId="2" applyFill="1" applyAlignment="1" applyProtection="1">
      <alignment horizontal="left" vertical="top" wrapText="1"/>
      <protection hidden="1"/>
    </xf>
  </cellXfs>
  <cellStyles count="29">
    <cellStyle name="20% - Accent4" xfId="3" builtinId="42"/>
    <cellStyle name="40% - Accent3" xfId="2" builtinId="39"/>
    <cellStyle name="Bad 2" xfId="11" xr:uid="{9F6D98CD-4EE1-4DE4-837A-04BB28956109}"/>
    <cellStyle name="Button 1" xfId="25" xr:uid="{9D627552-8BEA-4BF9-8933-7D832D8A26A5}"/>
    <cellStyle name="Button 2" xfId="23" xr:uid="{8E2D6030-A82A-4BAA-80EE-23FB9E98AFD3}"/>
    <cellStyle name="Button 3" xfId="26" xr:uid="{A63BA5EA-A34E-40B3-B967-0F99189DBE62}"/>
    <cellStyle name="Button 4" xfId="24" xr:uid="{6E17C96D-9B42-44E4-B17E-B2E9690F4C3A}"/>
    <cellStyle name="Calculation 2" xfId="15" xr:uid="{198606C7-7DB7-4EA0-8DD6-07531A86BB06}"/>
    <cellStyle name="Check Cell 2" xfId="17" xr:uid="{CFAAB5AF-4A5D-4CD8-8E87-4F26780B793A}"/>
    <cellStyle name="Explanatory Text 2" xfId="20" xr:uid="{6DD46379-560D-435E-B39D-368D6D821336}"/>
    <cellStyle name="Followed Hyperlink 2" xfId="22" xr:uid="{8653C6D1-4207-4ABF-AA78-F345AEBB15B7}"/>
    <cellStyle name="Good 2" xfId="10" xr:uid="{4E956893-6B51-46EA-9B6B-78AFAFDDD67E}"/>
    <cellStyle name="Heading 1 2" xfId="6" xr:uid="{AF8144C1-87A5-484A-BCA6-F0A26E9F4601}"/>
    <cellStyle name="Heading 2 2" xfId="7" xr:uid="{37B66122-812A-4A11-B778-918A73457B61}"/>
    <cellStyle name="Heading 3 2" xfId="8" xr:uid="{B843E733-06C4-419F-86A1-62E252FF7243}"/>
    <cellStyle name="Heading 4 2" xfId="9" xr:uid="{6474053E-9791-4387-98E6-2C3EF98F631A}"/>
    <cellStyle name="Highlight" xfId="27" xr:uid="{11854603-957F-49A4-B430-1D7D86328CDC}"/>
    <cellStyle name="Hyperlink 2" xfId="21" xr:uid="{415D03DA-0AD5-4609-AD7E-D1B6B9C5410D}"/>
    <cellStyle name="Input 2" xfId="13" xr:uid="{179A2536-0E93-44B7-91CF-896F5948C82D}"/>
    <cellStyle name="Linked Cell 2" xfId="16" xr:uid="{BB712B73-9819-4197-98E6-D7FD780CC271}"/>
    <cellStyle name="Neutral 2" xfId="12" xr:uid="{7973B82E-298B-4C30-8F47-E77969D1FCE4}"/>
    <cellStyle name="Normal" xfId="0" builtinId="0"/>
    <cellStyle name="Normal 2" xfId="4" xr:uid="{7E05CC2F-9DD2-4AAE-BE4A-30166CCACD2E}"/>
    <cellStyle name="Note 2" xfId="19" xr:uid="{C9C93A9E-2EEC-4BF3-BDF5-3F4B38857E2C}"/>
    <cellStyle name="Output 2" xfId="14" xr:uid="{48ED0583-1E64-4A42-B349-937A0C02EA14}"/>
    <cellStyle name="Percent" xfId="1" builtinId="5"/>
    <cellStyle name="Percent 2" xfId="28" xr:uid="{24E87768-905E-44D8-8EAA-DE4052C5CA55}"/>
    <cellStyle name="Title 2" xfId="5" xr:uid="{AC509789-49EE-46D4-9E3F-578598ECF0A1}"/>
    <cellStyle name="Warning Text 2" xfId="18" xr:uid="{46E1DFA9-0DFB-4482-869D-E470400C9713}"/>
  </cellStyles>
  <dxfs count="14">
    <dxf>
      <font>
        <u/>
        <color theme="4"/>
      </font>
    </dxf>
    <dxf>
      <font>
        <u/>
        <color theme="4"/>
      </font>
    </dxf>
    <dxf>
      <font>
        <u/>
        <color theme="4"/>
      </font>
    </dxf>
    <dxf>
      <font>
        <u/>
        <color theme="4"/>
      </font>
    </dxf>
    <dxf>
      <font>
        <u/>
        <color theme="4"/>
      </font>
    </dxf>
    <dxf>
      <font>
        <u/>
        <color theme="4"/>
      </font>
    </dxf>
    <dxf>
      <font>
        <u/>
        <color theme="4"/>
      </font>
    </dxf>
    <dxf>
      <font>
        <u/>
        <color theme="4"/>
      </font>
    </dxf>
    <dxf>
      <font>
        <u/>
        <color theme="4"/>
      </font>
    </dxf>
    <dxf>
      <font>
        <u/>
        <color theme="4"/>
      </font>
    </dxf>
    <dxf>
      <font>
        <u/>
        <color theme="4"/>
      </font>
    </dxf>
    <dxf>
      <font>
        <u/>
        <color theme="4"/>
      </font>
    </dxf>
    <dxf>
      <font>
        <b val="0"/>
        <i val="0"/>
        <u/>
        <color theme="4"/>
      </font>
    </dxf>
    <dxf>
      <font>
        <u/>
        <color theme="4"/>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414500</xdr:colOff>
      <xdr:row>0</xdr:row>
      <xdr:rowOff>640080</xdr:rowOff>
    </xdr:to>
    <xdr:pic>
      <xdr:nvPicPr>
        <xdr:cNvPr id="3" name="Picture 2">
          <a:extLst>
            <a:ext uri="{FF2B5EF4-FFF2-40B4-BE49-F238E27FC236}">
              <a16:creationId xmlns:a16="http://schemas.microsoft.com/office/drawing/2014/main" id="{D6DD21DB-633B-4B90-825E-7C136E498791}"/>
            </a:ext>
          </a:extLst>
        </xdr:cNvPr>
        <xdr:cNvPicPr>
          <a:picLocks noChangeAspect="1"/>
        </xdr:cNvPicPr>
      </xdr:nvPicPr>
      <xdr:blipFill>
        <a:blip xmlns:r="http://schemas.openxmlformats.org/officeDocument/2006/relationships" r:embed="rId1"/>
        <a:stretch>
          <a:fillRect/>
        </a:stretch>
      </xdr:blipFill>
      <xdr:spPr>
        <a:xfrm>
          <a:off x="0" y="0"/>
          <a:ext cx="1496125" cy="6400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44450</xdr:rowOff>
    </xdr:from>
    <xdr:to>
      <xdr:col>0</xdr:col>
      <xdr:colOff>1594550</xdr:colOff>
      <xdr:row>0</xdr:row>
      <xdr:rowOff>684530</xdr:rowOff>
    </xdr:to>
    <xdr:pic>
      <xdr:nvPicPr>
        <xdr:cNvPr id="2" name="Picture 1">
          <a:extLst>
            <a:ext uri="{FF2B5EF4-FFF2-40B4-BE49-F238E27FC236}">
              <a16:creationId xmlns:a16="http://schemas.microsoft.com/office/drawing/2014/main" id="{5CC8FC95-C3AF-4D84-B927-941E8B42EDBD}"/>
            </a:ext>
          </a:extLst>
        </xdr:cNvPr>
        <xdr:cNvPicPr>
          <a:picLocks noChangeAspect="1"/>
        </xdr:cNvPicPr>
      </xdr:nvPicPr>
      <xdr:blipFill>
        <a:blip xmlns:r="http://schemas.openxmlformats.org/officeDocument/2006/relationships" r:embed="rId1"/>
        <a:stretch>
          <a:fillRect/>
        </a:stretch>
      </xdr:blipFill>
      <xdr:spPr>
        <a:xfrm>
          <a:off x="0" y="44450"/>
          <a:ext cx="1594550" cy="6400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8DFAA-C5E4-4F57-91C9-B9813A035593}">
  <dimension ref="A1:Q27"/>
  <sheetViews>
    <sheetView tabSelected="1" zoomScale="70" zoomScaleNormal="70" workbookViewId="0">
      <selection activeCell="I5" sqref="I5"/>
    </sheetView>
  </sheetViews>
  <sheetFormatPr defaultRowHeight="14.25"/>
  <cols>
    <col min="1" max="1" width="15.46484375" customWidth="1"/>
    <col min="8" max="8" width="65.265625" customWidth="1"/>
    <col min="9" max="9" width="9.9296875" customWidth="1"/>
    <col min="10" max="11" width="0" hidden="1" customWidth="1"/>
    <col min="13" max="13" width="28.46484375" customWidth="1"/>
    <col min="14" max="14" width="10.53125" customWidth="1"/>
    <col min="15" max="15" width="8.73046875" customWidth="1"/>
    <col min="16" max="16" width="16.796875" customWidth="1"/>
    <col min="17" max="17" width="19.19921875" customWidth="1"/>
  </cols>
  <sheetData>
    <row r="1" spans="1:17" s="1" customFormat="1" ht="54.5" customHeight="1">
      <c r="A1" s="35"/>
      <c r="B1" s="35"/>
      <c r="C1" s="35"/>
      <c r="D1" s="35"/>
      <c r="E1" s="35"/>
      <c r="F1" s="35"/>
      <c r="G1" s="35"/>
      <c r="H1" s="35"/>
      <c r="I1" s="35"/>
    </row>
    <row r="2" spans="1:17" ht="63.5" customHeight="1">
      <c r="A2" s="25" t="s">
        <v>55</v>
      </c>
      <c r="B2" s="25"/>
      <c r="C2" s="25"/>
      <c r="D2" s="25"/>
      <c r="E2" s="25"/>
      <c r="F2" s="25"/>
      <c r="G2" s="25"/>
      <c r="H2" s="25"/>
      <c r="I2" s="25"/>
    </row>
    <row r="3" spans="1:17" ht="15.75">
      <c r="A3" s="26" t="s">
        <v>49</v>
      </c>
      <c r="B3" s="26"/>
      <c r="C3" s="26"/>
      <c r="D3" s="26"/>
      <c r="E3" s="26"/>
      <c r="F3" s="26"/>
      <c r="G3" s="26"/>
      <c r="H3" s="26"/>
      <c r="I3" s="26"/>
      <c r="K3" t="s">
        <v>13</v>
      </c>
      <c r="M3" s="36" t="s">
        <v>26</v>
      </c>
      <c r="N3" s="36"/>
      <c r="O3" s="5"/>
      <c r="P3" s="5"/>
      <c r="Q3" s="5"/>
    </row>
    <row r="4" spans="1:17">
      <c r="A4" s="27" t="s">
        <v>50</v>
      </c>
      <c r="B4" s="27"/>
      <c r="C4" s="27"/>
      <c r="D4" s="27"/>
      <c r="E4" s="27"/>
      <c r="F4" s="27"/>
      <c r="G4" s="27"/>
      <c r="H4" s="27"/>
      <c r="I4" s="11" t="s">
        <v>9</v>
      </c>
      <c r="K4" t="s">
        <v>14</v>
      </c>
      <c r="M4" s="14" t="s">
        <v>27</v>
      </c>
      <c r="N4" s="15" t="s">
        <v>28</v>
      </c>
      <c r="O4" s="6"/>
      <c r="P4" s="6"/>
      <c r="Q4" s="4"/>
    </row>
    <row r="5" spans="1:17">
      <c r="A5" s="30" t="s">
        <v>0</v>
      </c>
      <c r="B5" s="28" t="s">
        <v>33</v>
      </c>
      <c r="C5" s="28"/>
      <c r="D5" s="28"/>
      <c r="E5" s="28"/>
      <c r="F5" s="28"/>
      <c r="G5" s="28"/>
      <c r="H5" s="28"/>
      <c r="I5" s="2"/>
      <c r="K5" t="s">
        <v>15</v>
      </c>
      <c r="M5" s="16" t="s">
        <v>29</v>
      </c>
      <c r="N5" s="17" t="s">
        <v>30</v>
      </c>
    </row>
    <row r="6" spans="1:17">
      <c r="A6" s="30"/>
      <c r="B6" s="29" t="s">
        <v>34</v>
      </c>
      <c r="C6" s="29"/>
      <c r="D6" s="29"/>
      <c r="E6" s="29"/>
      <c r="F6" s="29"/>
      <c r="G6" s="29"/>
      <c r="H6" s="29"/>
      <c r="I6" s="2"/>
      <c r="M6" s="14" t="s">
        <v>31</v>
      </c>
      <c r="N6" s="15" t="s">
        <v>32</v>
      </c>
    </row>
    <row r="7" spans="1:17">
      <c r="A7" s="30"/>
      <c r="B7" s="28" t="s">
        <v>51</v>
      </c>
      <c r="C7" s="28"/>
      <c r="D7" s="28"/>
      <c r="E7" s="28"/>
      <c r="F7" s="28"/>
      <c r="G7" s="28"/>
      <c r="H7" s="28"/>
      <c r="I7" s="2"/>
    </row>
    <row r="8" spans="1:17" ht="29" customHeight="1">
      <c r="A8" s="30"/>
      <c r="B8" s="29" t="s">
        <v>39</v>
      </c>
      <c r="C8" s="29"/>
      <c r="D8" s="29"/>
      <c r="E8" s="29"/>
      <c r="F8" s="29"/>
      <c r="G8" s="29"/>
      <c r="H8" s="29"/>
      <c r="I8" s="2"/>
    </row>
    <row r="9" spans="1:17" ht="28.5" customHeight="1">
      <c r="A9" s="30"/>
      <c r="B9" s="28" t="s">
        <v>52</v>
      </c>
      <c r="C9" s="28"/>
      <c r="D9" s="28"/>
      <c r="E9" s="28"/>
      <c r="F9" s="28"/>
      <c r="G9" s="28"/>
      <c r="H9" s="28"/>
      <c r="I9" s="2"/>
    </row>
    <row r="10" spans="1:17">
      <c r="A10" s="30"/>
      <c r="B10" s="29" t="s">
        <v>38</v>
      </c>
      <c r="C10" s="29"/>
      <c r="D10" s="29"/>
      <c r="E10" s="29"/>
      <c r="F10" s="29"/>
      <c r="G10" s="29"/>
      <c r="H10" s="29"/>
      <c r="I10" s="2"/>
    </row>
    <row r="11" spans="1:17">
      <c r="A11" s="30"/>
      <c r="B11" s="28" t="s">
        <v>35</v>
      </c>
      <c r="C11" s="28"/>
      <c r="D11" s="28"/>
      <c r="E11" s="28"/>
      <c r="F11" s="28"/>
      <c r="G11" s="28"/>
      <c r="H11" s="28"/>
      <c r="I11" s="2"/>
    </row>
    <row r="12" spans="1:17" ht="29.55" customHeight="1">
      <c r="A12" s="30"/>
      <c r="B12" s="29" t="s">
        <v>45</v>
      </c>
      <c r="C12" s="29"/>
      <c r="D12" s="29"/>
      <c r="E12" s="29"/>
      <c r="F12" s="29"/>
      <c r="G12" s="29"/>
      <c r="H12" s="29"/>
      <c r="I12" s="2"/>
    </row>
    <row r="13" spans="1:17">
      <c r="A13" s="30"/>
      <c r="B13" s="28" t="s">
        <v>40</v>
      </c>
      <c r="C13" s="28"/>
      <c r="D13" s="28"/>
      <c r="E13" s="28"/>
      <c r="F13" s="28"/>
      <c r="G13" s="28"/>
      <c r="H13" s="28"/>
      <c r="I13" s="2"/>
    </row>
    <row r="14" spans="1:17">
      <c r="A14" s="30"/>
      <c r="B14" s="29" t="s">
        <v>43</v>
      </c>
      <c r="C14" s="29"/>
      <c r="D14" s="29"/>
      <c r="E14" s="29"/>
      <c r="F14" s="29"/>
      <c r="G14" s="29"/>
      <c r="H14" s="29"/>
      <c r="I14" s="2"/>
    </row>
    <row r="15" spans="1:17">
      <c r="A15" s="30"/>
      <c r="B15" s="28" t="s">
        <v>53</v>
      </c>
      <c r="C15" s="28"/>
      <c r="D15" s="28"/>
      <c r="E15" s="28"/>
      <c r="F15" s="28"/>
      <c r="G15" s="28"/>
      <c r="H15" s="28"/>
      <c r="I15" s="2"/>
    </row>
    <row r="16" spans="1:17">
      <c r="A16" s="30"/>
      <c r="B16" s="29" t="s">
        <v>54</v>
      </c>
      <c r="C16" s="29"/>
      <c r="D16" s="29"/>
      <c r="E16" s="29"/>
      <c r="F16" s="29"/>
      <c r="G16" s="29"/>
      <c r="H16" s="29"/>
      <c r="I16" s="2"/>
    </row>
    <row r="17" spans="1:9" ht="29" customHeight="1">
      <c r="A17" s="30"/>
      <c r="B17" s="32" t="s">
        <v>57</v>
      </c>
      <c r="C17" s="32"/>
      <c r="D17" s="32"/>
      <c r="E17" s="32"/>
      <c r="F17" s="32"/>
      <c r="G17" s="32"/>
      <c r="H17" s="32"/>
      <c r="I17" s="2"/>
    </row>
    <row r="18" spans="1:9">
      <c r="A18" s="12" t="s">
        <v>12</v>
      </c>
      <c r="B18" s="37" t="s">
        <v>16</v>
      </c>
      <c r="C18" s="37"/>
      <c r="D18" s="37"/>
      <c r="E18" s="37"/>
      <c r="F18" s="37"/>
      <c r="G18" s="37"/>
      <c r="H18" s="37"/>
      <c r="I18" s="9" t="e">
        <f>COUNTIF(I5:I17,"YES")/(COUNTIF(I5:I17,"YES")+COUNTIF(I5:I17,"NO"))</f>
        <v>#DIV/0!</v>
      </c>
    </row>
    <row r="19" spans="1:9">
      <c r="A19" s="33" t="s">
        <v>46</v>
      </c>
      <c r="B19" s="38" t="s">
        <v>36</v>
      </c>
      <c r="C19" s="38"/>
      <c r="D19" s="38"/>
      <c r="E19" s="38"/>
      <c r="F19" s="38"/>
      <c r="G19" s="38"/>
      <c r="H19" s="38"/>
      <c r="I19" s="2"/>
    </row>
    <row r="20" spans="1:9">
      <c r="A20" s="33"/>
      <c r="B20" s="32" t="s">
        <v>37</v>
      </c>
      <c r="C20" s="32"/>
      <c r="D20" s="32"/>
      <c r="E20" s="32"/>
      <c r="F20" s="32"/>
      <c r="G20" s="32"/>
      <c r="H20" s="32"/>
      <c r="I20" s="2"/>
    </row>
    <row r="21" spans="1:9">
      <c r="A21" s="33"/>
      <c r="B21" s="31" t="s">
        <v>44</v>
      </c>
      <c r="C21" s="31"/>
      <c r="D21" s="31"/>
      <c r="E21" s="31"/>
      <c r="F21" s="31"/>
      <c r="G21" s="31"/>
      <c r="H21" s="31"/>
      <c r="I21" s="2"/>
    </row>
    <row r="22" spans="1:9">
      <c r="A22" s="33"/>
      <c r="B22" s="32" t="s">
        <v>47</v>
      </c>
      <c r="C22" s="32"/>
      <c r="D22" s="32"/>
      <c r="E22" s="32"/>
      <c r="F22" s="32"/>
      <c r="G22" s="32"/>
      <c r="H22" s="32"/>
      <c r="I22" s="2"/>
    </row>
    <row r="23" spans="1:9">
      <c r="A23" s="33"/>
      <c r="B23" s="31" t="s">
        <v>10</v>
      </c>
      <c r="C23" s="31"/>
      <c r="D23" s="31"/>
      <c r="E23" s="31"/>
      <c r="F23" s="31"/>
      <c r="G23" s="31"/>
      <c r="H23" s="31"/>
      <c r="I23" s="2"/>
    </row>
    <row r="24" spans="1:9">
      <c r="A24" s="33"/>
      <c r="B24" s="32" t="s">
        <v>11</v>
      </c>
      <c r="C24" s="32"/>
      <c r="D24" s="32"/>
      <c r="E24" s="32"/>
      <c r="F24" s="32"/>
      <c r="G24" s="32"/>
      <c r="H24" s="32"/>
      <c r="I24" s="2"/>
    </row>
    <row r="25" spans="1:9" ht="14.55" customHeight="1">
      <c r="A25" s="33"/>
      <c r="B25" s="31" t="s">
        <v>48</v>
      </c>
      <c r="C25" s="31"/>
      <c r="D25" s="31"/>
      <c r="E25" s="31"/>
      <c r="F25" s="31"/>
      <c r="G25" s="31"/>
      <c r="H25" s="31"/>
      <c r="I25" s="2"/>
    </row>
    <row r="26" spans="1:9">
      <c r="A26" s="12" t="s">
        <v>12</v>
      </c>
      <c r="B26" s="37" t="s">
        <v>16</v>
      </c>
      <c r="C26" s="37"/>
      <c r="D26" s="37"/>
      <c r="E26" s="37"/>
      <c r="F26" s="37"/>
      <c r="G26" s="37"/>
      <c r="H26" s="37"/>
      <c r="I26" s="9" t="e">
        <f>COUNTIF(I19:I25,"YES")/(COUNTIF(I19:I25,"YES")+COUNTIF(I19:I25,"NO"))</f>
        <v>#DIV/0!</v>
      </c>
    </row>
    <row r="27" spans="1:9">
      <c r="A27" s="13" t="s">
        <v>17</v>
      </c>
      <c r="B27" s="34" t="s">
        <v>16</v>
      </c>
      <c r="C27" s="34"/>
      <c r="D27" s="34"/>
      <c r="E27" s="34"/>
      <c r="F27" s="34"/>
      <c r="G27" s="34"/>
      <c r="H27" s="34"/>
      <c r="I27" s="10" t="e">
        <f>COUNTIF(I5:I25,"YES")/(COUNTIF(I5:I25,"YES")+COUNTIF(I5:I25,"NO"))</f>
        <v>#DIV/0!</v>
      </c>
    </row>
  </sheetData>
  <sheetProtection sheet="1" objects="1" scenarios="1"/>
  <mergeCells count="30">
    <mergeCell ref="A19:A25"/>
    <mergeCell ref="B27:H27"/>
    <mergeCell ref="A1:I1"/>
    <mergeCell ref="M3:N3"/>
    <mergeCell ref="B18:H18"/>
    <mergeCell ref="B26:H26"/>
    <mergeCell ref="B22:H22"/>
    <mergeCell ref="B23:H23"/>
    <mergeCell ref="B24:H24"/>
    <mergeCell ref="B25:H25"/>
    <mergeCell ref="B15:H15"/>
    <mergeCell ref="B16:H16"/>
    <mergeCell ref="B19:H19"/>
    <mergeCell ref="B7:H7"/>
    <mergeCell ref="B8:H8"/>
    <mergeCell ref="B20:H20"/>
    <mergeCell ref="B21:H21"/>
    <mergeCell ref="B10:H10"/>
    <mergeCell ref="B13:H13"/>
    <mergeCell ref="B11:H11"/>
    <mergeCell ref="B12:H12"/>
    <mergeCell ref="B14:H14"/>
    <mergeCell ref="B17:H17"/>
    <mergeCell ref="A2:I2"/>
    <mergeCell ref="A3:I3"/>
    <mergeCell ref="A4:H4"/>
    <mergeCell ref="B5:H5"/>
    <mergeCell ref="B6:H6"/>
    <mergeCell ref="A5:A17"/>
    <mergeCell ref="B9:H9"/>
  </mergeCells>
  <dataValidations count="1">
    <dataValidation type="list" allowBlank="1" showInputMessage="1" showErrorMessage="1" sqref="I19:I25 I5:I17" xr:uid="{CFF6A084-60BE-4B45-B449-BBFF0D0E7B23}">
      <formula1>$K$3:$K$5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EED40-CE48-4100-A812-68CF088312ED}">
  <dimension ref="A1:M17"/>
  <sheetViews>
    <sheetView zoomScale="70" zoomScaleNormal="70" workbookViewId="0">
      <selection activeCell="B5" sqref="B5"/>
    </sheetView>
  </sheetViews>
  <sheetFormatPr defaultColWidth="8.73046875" defaultRowHeight="14.25"/>
  <cols>
    <col min="1" max="1" width="25.265625" style="2" customWidth="1"/>
    <col min="2" max="2" width="35.06640625" style="2" customWidth="1"/>
    <col min="3" max="16384" width="8.73046875" style="2"/>
  </cols>
  <sheetData>
    <row r="1" spans="1:13" ht="56" customHeight="1">
      <c r="A1" s="41"/>
      <c r="B1" s="41"/>
      <c r="C1" s="41"/>
      <c r="D1" s="41"/>
      <c r="E1" s="41"/>
      <c r="F1" s="41"/>
      <c r="G1" s="41"/>
      <c r="H1" s="41"/>
      <c r="I1" s="41"/>
    </row>
    <row r="2" spans="1:13" ht="29.55" customHeight="1">
      <c r="A2" s="42" t="s">
        <v>56</v>
      </c>
      <c r="B2" s="42"/>
      <c r="C2" s="42"/>
      <c r="D2" s="42"/>
      <c r="E2" s="42"/>
      <c r="F2" s="42"/>
      <c r="G2" s="42"/>
      <c r="H2" s="42"/>
      <c r="I2" s="42"/>
    </row>
    <row r="3" spans="1:13">
      <c r="A3" s="18" t="s">
        <v>18</v>
      </c>
      <c r="B3" s="18"/>
      <c r="C3" s="18"/>
      <c r="D3" s="18"/>
      <c r="E3" s="18"/>
      <c r="F3" s="18"/>
      <c r="G3" s="18"/>
      <c r="H3" s="18"/>
      <c r="I3" s="18"/>
    </row>
    <row r="4" spans="1:13" ht="28.5">
      <c r="A4" s="19" t="s">
        <v>19</v>
      </c>
      <c r="B4" s="20" t="s">
        <v>25</v>
      </c>
      <c r="C4" s="44" t="s">
        <v>20</v>
      </c>
      <c r="D4" s="44"/>
      <c r="E4" s="44"/>
      <c r="F4" s="44" t="s">
        <v>21</v>
      </c>
      <c r="G4" s="44"/>
      <c r="H4" s="44"/>
      <c r="I4" s="44"/>
    </row>
    <row r="5" spans="1:13" ht="49.5" customHeight="1">
      <c r="A5" s="21" t="s">
        <v>1</v>
      </c>
      <c r="B5" s="7">
        <f>'Web Audit'!I5</f>
        <v>0</v>
      </c>
      <c r="C5" s="39" t="str">
        <f>IF(B5="No",HYPERLINK("https://international.princeton.edu/research-abroad/partnerships/research-partnerships","Princeton University"),"My Website Currently Features this Content or Not Applicable")</f>
        <v>My Website Currently Features this Content or Not Applicable</v>
      </c>
      <c r="D5" s="39"/>
      <c r="E5" s="39"/>
      <c r="F5" s="40" t="str">
        <f>IF(B5="No", "Princeton University features two existing research partnerships outlining brief histories and purposes.", "N/A")</f>
        <v>N/A</v>
      </c>
      <c r="G5" s="40"/>
      <c r="H5" s="40"/>
      <c r="I5" s="40"/>
      <c r="J5" s="3"/>
      <c r="K5" s="3"/>
      <c r="L5" s="3"/>
      <c r="M5" s="3"/>
    </row>
    <row r="6" spans="1:13" ht="49.05" customHeight="1">
      <c r="A6" s="22" t="s">
        <v>22</v>
      </c>
      <c r="B6" s="8">
        <f>'Web Audit'!I6</f>
        <v>0</v>
      </c>
      <c r="C6" s="43" t="str">
        <f>IF(B6="No",HYPERLINK("https://oia.osu.edu/units/international-partnerships/search-agreements/","Ohio State University"),"My Website Currently Features this Content or Not Applicable")</f>
        <v>My Website Currently Features this Content or Not Applicable</v>
      </c>
      <c r="D6" s="43"/>
      <c r="E6" s="43"/>
      <c r="F6" s="45" t="str">
        <f>IF(B6="No", "The Ohio State University features a catalog listing all existing international partnerships.", "N/A")</f>
        <v>N/A</v>
      </c>
      <c r="G6" s="45"/>
      <c r="H6" s="45"/>
      <c r="I6" s="45"/>
    </row>
    <row r="7" spans="1:13" ht="43.5" customHeight="1">
      <c r="A7" s="21" t="s">
        <v>2</v>
      </c>
      <c r="B7" s="7">
        <f>'Web Audit'!I7</f>
        <v>0</v>
      </c>
      <c r="C7" s="39" t="str">
        <f>IF(B7="No",HYPERLINK("http://web.mit.edu/globalstrategy/goals.html","Massachusetts Institute of Technology (MIT)"),"My Website Currently Features this Content or Not Applicable")</f>
        <v>My Website Currently Features this Content or Not Applicable</v>
      </c>
      <c r="D7" s="39"/>
      <c r="E7" s="39"/>
      <c r="F7" s="40" t="str">
        <f>IF(B7="No", "MIT lists their strategic priorities and goals guiding international research involvement.", "N/A")</f>
        <v>N/A</v>
      </c>
      <c r="G7" s="40"/>
      <c r="H7" s="40"/>
      <c r="I7" s="40"/>
    </row>
    <row r="8" spans="1:13" ht="61.5" customHeight="1">
      <c r="A8" s="22" t="s">
        <v>7</v>
      </c>
      <c r="B8" s="8">
        <f>'Web Audit'!I8</f>
        <v>0</v>
      </c>
      <c r="C8" s="43" t="str">
        <f>IF(B8="No",HYPERLINK("https://oia.osu.edu/","Ohio State University"),"My Website Currently Features this Content or Not Applicable")</f>
        <v>My Website Currently Features this Content or Not Applicable</v>
      </c>
      <c r="D8" s="43"/>
      <c r="E8" s="43"/>
      <c r="F8" s="45" t="str">
        <f>IF(B8="No", "The Ohio State University features a News and Updates section on their webpage with both institutional and general information.", "N/A")</f>
        <v>N/A</v>
      </c>
      <c r="G8" s="45"/>
      <c r="H8" s="45"/>
      <c r="I8" s="45"/>
    </row>
    <row r="9" spans="1:13" ht="57.5" customHeight="1">
      <c r="A9" s="21" t="s">
        <v>41</v>
      </c>
      <c r="B9" s="7">
        <f>'Web Audit'!I9</f>
        <v>0</v>
      </c>
      <c r="C9" s="39" t="str">
        <f>IF(B9="No",HYPERLINK("https://www.research.umich.edu/research-u-m/international-partnerships/international-research-scholarship-guidance","University of Michigan"),"My Website Currently Features this Content or Not Applicable")</f>
        <v>My Website Currently Features this Content or Not Applicable</v>
      </c>
      <c r="D9" s="39"/>
      <c r="E9" s="39"/>
      <c r="F9" s="40" t="str">
        <f>IF(B9="No", "The University of Michigan features institution-specific and federal guidance referring to foreign interference in international partnerships.", "N/A")</f>
        <v>N/A</v>
      </c>
      <c r="G9" s="40"/>
      <c r="H9" s="40"/>
      <c r="I9" s="40"/>
    </row>
    <row r="10" spans="1:13" ht="47.55" customHeight="1">
      <c r="A10" s="22" t="s">
        <v>6</v>
      </c>
      <c r="B10" s="8">
        <f>'Web Audit'!I10</f>
        <v>0</v>
      </c>
      <c r="C10" s="43" t="str">
        <f>IF(B10="No",HYPERLINK("https://www.fredonia.edu/academics/international-education/international-partnership-process","State University of New York-Fredonia"),"My Website Currently Features this Content or Not Applicable")</f>
        <v>My Website Currently Features this Content or Not Applicable</v>
      </c>
      <c r="D10" s="43"/>
      <c r="E10" s="43"/>
      <c r="F10" s="45" t="str">
        <f>IF(B10="No", "SUNY Fredonia features a capability for interested parties to propose a partnership.", "N/A")</f>
        <v>N/A</v>
      </c>
      <c r="G10" s="45"/>
      <c r="H10" s="45"/>
      <c r="I10" s="45"/>
    </row>
    <row r="11" spans="1:13" ht="49.05" customHeight="1">
      <c r="A11" s="21" t="s">
        <v>8</v>
      </c>
      <c r="B11" s="7">
        <f>'Web Audit'!I11</f>
        <v>0</v>
      </c>
      <c r="C11" s="39" t="str">
        <f>IF(B11="No",HYPERLINK("https://global.iu.edu/partnerships/agreements/templates.html","Indiana University"),"My Website Currently Features this Content or Not Applicable")</f>
        <v>My Website Currently Features this Content or Not Applicable</v>
      </c>
      <c r="D11" s="39"/>
      <c r="E11" s="39"/>
      <c r="F11" s="40" t="str">
        <f>IF(B11="No", "Indiana University features various templates depending on agreement type to aid potential partners or its own staff.", "N/A")</f>
        <v>N/A</v>
      </c>
      <c r="G11" s="40"/>
      <c r="H11" s="40"/>
      <c r="I11" s="40"/>
    </row>
    <row r="12" spans="1:13" ht="49.05" customHeight="1">
      <c r="A12" s="22" t="s">
        <v>23</v>
      </c>
      <c r="B12" s="8">
        <f>'Web Audit'!I12</f>
        <v>0</v>
      </c>
      <c r="C12" s="43" t="str">
        <f>IF(B12="No",HYPERLINK("https://global.iu.edu/partnerships/agreements/application/propose-agreement.html","Indiana University"),"My Website Currently Features this Content or Not Applicable")</f>
        <v>My Website Currently Features this Content or Not Applicable</v>
      </c>
      <c r="D12" s="43"/>
      <c r="E12" s="43"/>
      <c r="F12" s="45" t="str">
        <f>IF(B12="No", "Indiana University features a mechanism for interested parties to propose a partnership.", "N/A")</f>
        <v>N/A</v>
      </c>
      <c r="G12" s="45"/>
      <c r="H12" s="45"/>
      <c r="I12" s="45"/>
    </row>
    <row r="13" spans="1:13" ht="48" customHeight="1">
      <c r="A13" s="21" t="s">
        <v>24</v>
      </c>
      <c r="B13" s="7">
        <f>'Web Audit'!I13</f>
        <v>0</v>
      </c>
      <c r="C13" s="39" t="str">
        <f>IF(B13="No",HYPERLINK("https://researchservices.cornell.edu/proposal/Find-Your-Next-Funding-Opportunity","Cornell University"),"My Website Currently Features this Content or Not Applicable")</f>
        <v>My Website Currently Features this Content or Not Applicable</v>
      </c>
      <c r="D13" s="39"/>
      <c r="E13" s="39"/>
      <c r="F13" s="40" t="str">
        <f>IF(B13="No", "Cornell University lists internal funding sources as well as guidance for working with external funding sources.", "N/A")</f>
        <v>N/A</v>
      </c>
      <c r="G13" s="40"/>
      <c r="H13" s="40"/>
      <c r="I13" s="40"/>
    </row>
    <row r="14" spans="1:13" ht="50" customHeight="1">
      <c r="A14" s="22" t="s">
        <v>3</v>
      </c>
      <c r="B14" s="8">
        <f>'Web Audit'!I14</f>
        <v>0</v>
      </c>
      <c r="C14" s="43" t="str">
        <f>IF(B14="No",HYPERLINK("https://globalengagement.uga.edu/contact/directory","University of Georgia"),"My Website Currently Features this Content or Not Applicable")</f>
        <v>My Website Currently Features this Content or Not Applicable</v>
      </c>
      <c r="D14" s="43"/>
      <c r="E14" s="43"/>
      <c r="F14" s="45" t="str">
        <f>IF(B14="No", "The University of Georgia lists contact information for both administrative units and relevant individuals.", "N/A")</f>
        <v>N/A</v>
      </c>
      <c r="G14" s="45"/>
      <c r="H14" s="45"/>
      <c r="I14" s="45"/>
    </row>
    <row r="15" spans="1:13" ht="47" customHeight="1">
      <c r="A15" s="21" t="s">
        <v>4</v>
      </c>
      <c r="B15" s="7">
        <f>'Web Audit'!I15</f>
        <v>0</v>
      </c>
      <c r="C15" s="39" t="str">
        <f>IF(B15="No",HYPERLINK("https://students.tufts.edu/international-programs-and-partnerships/testimonials","Tufts University"),"My Website Currently Features this Content or Not Applicable")</f>
        <v>My Website Currently Features this Content or Not Applicable</v>
      </c>
      <c r="D15" s="39"/>
      <c r="E15" s="39"/>
      <c r="F15" s="40" t="str">
        <f>IF(B15="No", "Tufts University features several testimonials from personnel involved in international partnerships.", "N/A")</f>
        <v>N/A</v>
      </c>
      <c r="G15" s="40"/>
      <c r="H15" s="40"/>
      <c r="I15" s="40"/>
    </row>
    <row r="16" spans="1:13" ht="43.5" customHeight="1">
      <c r="A16" s="22" t="s">
        <v>5</v>
      </c>
      <c r="B16" s="8">
        <f>'Web Audit'!I16</f>
        <v>0</v>
      </c>
      <c r="C16" s="43" t="str">
        <f>IF(B16="No",HYPERLINK("https://globalengagement.berkeley.edu/faqs","University of California-Berkeley"),"My Website Currently Features this Content or Not Applicable")</f>
        <v>My Website Currently Features this Content or Not Applicable</v>
      </c>
      <c r="D16" s="43"/>
      <c r="E16" s="43"/>
      <c r="F16" s="45" t="str">
        <f>IF(B16="No", "UC Berkeley features a categroized list of FAQs pertaining to international research and partnerships.", "N/A")</f>
        <v>N/A</v>
      </c>
      <c r="G16" s="45"/>
      <c r="H16" s="45"/>
      <c r="I16" s="45"/>
    </row>
    <row r="17" spans="1:9" ht="44" customHeight="1">
      <c r="A17" s="24" t="s">
        <v>42</v>
      </c>
      <c r="B17" s="23">
        <f>'Web Audit'!I17</f>
        <v>0</v>
      </c>
      <c r="C17" s="39" t="str">
        <f>IF(B17="No",HYPERLINK("https://www.isp.msu.edu/msus-global-reach/relationships-partners/","Michigan State University"),"My Website Currently Features this Content or Not Applicable")</f>
        <v>My Website Currently Features this Content or Not Applicable</v>
      </c>
      <c r="D17" s="39"/>
      <c r="E17" s="39"/>
      <c r="F17" s="40" t="str">
        <f>IF(B17="No", "Michigan State University advertises the breadth of their international partnerships (e.g., teaching, research).", "N/A")</f>
        <v>N/A</v>
      </c>
      <c r="G17" s="40"/>
      <c r="H17" s="40"/>
      <c r="I17" s="40"/>
    </row>
  </sheetData>
  <sheetProtection sheet="1" objects="1" scenarios="1"/>
  <mergeCells count="30">
    <mergeCell ref="C8:E8"/>
    <mergeCell ref="C13:E13"/>
    <mergeCell ref="F13:I13"/>
    <mergeCell ref="F14:I14"/>
    <mergeCell ref="F15:I15"/>
    <mergeCell ref="C14:E14"/>
    <mergeCell ref="F9:I9"/>
    <mergeCell ref="F10:I10"/>
    <mergeCell ref="F11:I11"/>
    <mergeCell ref="F12:I12"/>
    <mergeCell ref="C9:E9"/>
    <mergeCell ref="C10:E10"/>
    <mergeCell ref="C11:E11"/>
    <mergeCell ref="C12:E12"/>
    <mergeCell ref="C17:E17"/>
    <mergeCell ref="F17:I17"/>
    <mergeCell ref="A1:I1"/>
    <mergeCell ref="A2:I2"/>
    <mergeCell ref="C5:E5"/>
    <mergeCell ref="C6:E6"/>
    <mergeCell ref="C7:E7"/>
    <mergeCell ref="C4:E4"/>
    <mergeCell ref="F4:I4"/>
    <mergeCell ref="F16:I16"/>
    <mergeCell ref="C15:E15"/>
    <mergeCell ref="C16:E16"/>
    <mergeCell ref="F5:I5"/>
    <mergeCell ref="F6:I6"/>
    <mergeCell ref="F7:I7"/>
    <mergeCell ref="F8:I8"/>
  </mergeCells>
  <conditionalFormatting sqref="C5:E5">
    <cfRule type="containsText" dxfId="13" priority="13" operator="containsText" text="Princeton University">
      <formula>NOT(ISERROR(SEARCH("Princeton University",C5)))</formula>
    </cfRule>
    <cfRule type="expression" dxfId="12" priority="14">
      <formula>"IF(B5=""no"", C5)"</formula>
    </cfRule>
  </conditionalFormatting>
  <conditionalFormatting sqref="C6:E6">
    <cfRule type="containsText" dxfId="11" priority="12" operator="containsText" text="Ohio State University">
      <formula>NOT(ISERROR(SEARCH("Ohio State University",C6)))</formula>
    </cfRule>
  </conditionalFormatting>
  <conditionalFormatting sqref="C7:E7">
    <cfRule type="containsText" dxfId="10" priority="11" operator="containsText" text="Massachusetts Institute of Technology (MIT)">
      <formula>NOT(ISERROR(SEARCH("Massachusetts Institute of Technology (MIT)",C7)))</formula>
    </cfRule>
  </conditionalFormatting>
  <conditionalFormatting sqref="C8:E8">
    <cfRule type="containsText" dxfId="9" priority="10" operator="containsText" text="Ohio State University">
      <formula>NOT(ISERROR(SEARCH("Ohio State University",C8)))</formula>
    </cfRule>
  </conditionalFormatting>
  <conditionalFormatting sqref="C9:E9">
    <cfRule type="containsText" dxfId="8" priority="9" operator="containsText" text="University of Michigan">
      <formula>NOT(ISERROR(SEARCH("University of Michigan",C9)))</formula>
    </cfRule>
  </conditionalFormatting>
  <conditionalFormatting sqref="C10:E10">
    <cfRule type="containsText" dxfId="7" priority="8" operator="containsText" text="State University of New York-Fredonia">
      <formula>NOT(ISERROR(SEARCH("State University of New York-Fredonia",C10)))</formula>
    </cfRule>
  </conditionalFormatting>
  <conditionalFormatting sqref="C11:E11">
    <cfRule type="containsText" dxfId="6" priority="7" operator="containsText" text="Indiana University">
      <formula>NOT(ISERROR(SEARCH("Indiana University",C11)))</formula>
    </cfRule>
  </conditionalFormatting>
  <conditionalFormatting sqref="C12:E12">
    <cfRule type="containsText" dxfId="5" priority="6" operator="containsText" text="Indiana University">
      <formula>NOT(ISERROR(SEARCH("Indiana University",C12)))</formula>
    </cfRule>
  </conditionalFormatting>
  <conditionalFormatting sqref="C13:E13">
    <cfRule type="containsText" dxfId="4" priority="5" operator="containsText" text="Cornell University">
      <formula>NOT(ISERROR(SEARCH("Cornell University",C13)))</formula>
    </cfRule>
  </conditionalFormatting>
  <conditionalFormatting sqref="C14:E14">
    <cfRule type="containsText" dxfId="3" priority="4" operator="containsText" text="University of Georgia">
      <formula>NOT(ISERROR(SEARCH("University of Georgia",C14)))</formula>
    </cfRule>
  </conditionalFormatting>
  <conditionalFormatting sqref="C15:E15">
    <cfRule type="containsText" dxfId="2" priority="3" operator="containsText" text="Tufts University">
      <formula>NOT(ISERROR(SEARCH("Tufts University",C15)))</formula>
    </cfRule>
  </conditionalFormatting>
  <conditionalFormatting sqref="C16:E17">
    <cfRule type="containsText" dxfId="1" priority="2" operator="containsText" text="University of California-Berkeley">
      <formula>NOT(ISERROR(SEARCH("University of California-Berkeley",C16)))</formula>
    </cfRule>
  </conditionalFormatting>
  <conditionalFormatting sqref="C17:E17">
    <cfRule type="containsText" dxfId="0" priority="1" operator="containsText" text="Michigan State University">
      <formula>NOT(ISERROR(SEARCH("Michigan State University",C17)))</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Web Audit</vt:lpstr>
      <vt:lpstr>Recommended Resources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Varda, Michael</dc:creator>
  <cp:lastModifiedBy>Mitic, Annika</cp:lastModifiedBy>
  <dcterms:created xsi:type="dcterms:W3CDTF">2021-01-11T19:15:17Z</dcterms:created>
  <dcterms:modified xsi:type="dcterms:W3CDTF">2021-02-01T22:29:21Z</dcterms:modified>
</cp:coreProperties>
</file>