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codeName="ThisWorkbook" autoCompressPictures="0"/>
  <mc:AlternateContent xmlns:mc="http://schemas.openxmlformats.org/markup-compatibility/2006">
    <mc:Choice Requires="x15">
      <x15ac:absPath xmlns:x15ac="http://schemas.microsoft.com/office/spreadsheetml/2010/11/ac" url="C:\Box\Box\EdSyn\Advancement Forum\AIPI\Workbook Templates\FY2024\"/>
    </mc:Choice>
  </mc:AlternateContent>
  <xr:revisionPtr revIDLastSave="0" documentId="8_{8197179E-2AC6-4E52-AA11-A3B89D9764A7}" xr6:coauthVersionLast="47" xr6:coauthVersionMax="47" xr10:uidLastSave="{00000000-0000-0000-0000-000000000000}"/>
  <workbookProtection workbookAlgorithmName="SHA-512" workbookHashValue="qBWdRao3vC5A1tYoMoS0N31OV5G8VsFn0sJ0YvEJmU7TNgaJQoZosEHteUjGVp5PHkY5ZwoIuk6aH7wCokiTpA==" workbookSaltValue="siomjxswv5WzcNmpd81KCw==" workbookSpinCount="100000" lockStructure="1"/>
  <bookViews>
    <workbookView xWindow="-19310" yWindow="4850" windowWidth="19420" windowHeight="10300" tabRatio="794" firstSheet="7" activeTab="11" xr2:uid="{00000000-000D-0000-FFFF-FFFF00000000}"/>
  </bookViews>
  <sheets>
    <sheet name="Drop Down Data" sheetId="21" state="hidden" r:id="rId1"/>
    <sheet name="Aggregated Data" sheetId="28" state="hidden" r:id="rId2"/>
    <sheet name="Errors" sheetId="29" state="hidden" r:id="rId3"/>
    <sheet name="Welcome" sheetId="19" r:id="rId4"/>
    <sheet name="Institutional Profile" sheetId="32" r:id="rId5"/>
    <sheet name="Other Profile Data (Optional)" sheetId="33" r:id="rId6"/>
    <sheet name="Unit Definitions" sheetId="22" r:id="rId7"/>
    <sheet name="Expenditure Data" sheetId="23" r:id="rId8"/>
    <sheet name="Staffing Levels" sheetId="31" r:id="rId9"/>
    <sheet name="Fundraising Production" sheetId="25" r:id="rId10"/>
    <sheet name="Medical &amp; Sport (Optional)" sheetId="30" r:id="rId11"/>
    <sheet name="Conclusion" sheetId="27" r:id="rId12"/>
  </sheets>
  <definedNames>
    <definedName name="_xlnm.Print_Area" localSheetId="11">Conclusion!$A$1:$K$24</definedName>
    <definedName name="_xlnm.Print_Area" localSheetId="7">'Expenditure Data'!$A$1:$K$89</definedName>
    <definedName name="_xlnm.Print_Area" localSheetId="9">'Fundraising Production'!$A$1:$K$90</definedName>
    <definedName name="_xlnm.Print_Area" localSheetId="4">'Institutional Profile'!$A$1:$K$28</definedName>
    <definedName name="_xlnm.Print_Area" localSheetId="5">'Other Profile Data (Optional)'!$A$1:$K$69</definedName>
    <definedName name="_xlnm.Print_Area" localSheetId="6">'Unit Definitions'!$A$1:$K$230</definedName>
    <definedName name="_xlnm.Print_Area" localSheetId="3">Welcome!$A$1:$K$46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3" i="30" l="1"/>
  <c r="G23" i="30"/>
  <c r="D77" i="23"/>
  <c r="GH2" i="28"/>
  <c r="GG2" i="28"/>
  <c r="CP2" i="28"/>
  <c r="E96" i="31"/>
  <c r="GF2" i="28"/>
  <c r="GE2" i="28" l="1"/>
  <c r="GD2" i="28" l="1"/>
  <c r="GC2" i="28"/>
  <c r="GB2" i="28"/>
  <c r="GA2" i="28"/>
  <c r="FZ2" i="28"/>
  <c r="FY2" i="28"/>
  <c r="FX2" i="28"/>
  <c r="FW2" i="28"/>
  <c r="FV2" i="28"/>
  <c r="FU2" i="28"/>
  <c r="FT2" i="28"/>
  <c r="FS2" i="28"/>
  <c r="FR2" i="28"/>
  <c r="FQ2" i="28"/>
  <c r="FP2" i="28"/>
  <c r="FO2" i="28"/>
  <c r="FN2" i="28"/>
  <c r="FM2" i="28"/>
  <c r="FL2" i="28"/>
  <c r="FK2" i="28"/>
  <c r="FJ2" i="28"/>
  <c r="FI2" i="28"/>
  <c r="FH2" i="28"/>
  <c r="FG2" i="28"/>
  <c r="FF2" i="28"/>
  <c r="FE2" i="28"/>
  <c r="FD2" i="28"/>
  <c r="FC2" i="28"/>
  <c r="FB2" i="28"/>
  <c r="FA2" i="28"/>
  <c r="EZ2" i="28"/>
  <c r="EY2" i="28"/>
  <c r="EX2" i="28"/>
  <c r="EW2" i="28"/>
  <c r="EV2" i="28"/>
  <c r="EU2" i="28"/>
  <c r="ET2" i="28"/>
  <c r="ES2" i="28"/>
  <c r="ER2" i="28"/>
  <c r="EQ2" i="28"/>
  <c r="EP2" i="28"/>
  <c r="EO2" i="28"/>
  <c r="EN2" i="28"/>
  <c r="EM2" i="28"/>
  <c r="EL2" i="28"/>
  <c r="EK2" i="28"/>
  <c r="EJ2" i="28"/>
  <c r="EI2" i="28"/>
  <c r="EH2" i="28"/>
  <c r="EG2" i="28"/>
  <c r="EF2" i="28"/>
  <c r="EE2" i="28"/>
  <c r="ED2" i="28"/>
  <c r="EC2" i="28"/>
  <c r="EB2" i="28"/>
  <c r="EA2" i="28"/>
  <c r="DZ2" i="28"/>
  <c r="DY2" i="28"/>
  <c r="DX2" i="28"/>
  <c r="DW2" i="28"/>
  <c r="DV2" i="28"/>
  <c r="DU2" i="28"/>
  <c r="DT2" i="28"/>
  <c r="DS2" i="28"/>
  <c r="DR2" i="28"/>
  <c r="DQ2" i="28"/>
  <c r="DP2" i="28"/>
  <c r="DO2" i="28"/>
  <c r="DN2" i="28"/>
  <c r="DM2" i="28"/>
  <c r="DL2" i="28"/>
  <c r="DK2" i="28"/>
  <c r="DJ2" i="28"/>
  <c r="DI2" i="28"/>
  <c r="DH2" i="28"/>
  <c r="DG2" i="28"/>
  <c r="DF2" i="28"/>
  <c r="DE2" i="28"/>
  <c r="DD2" i="28"/>
  <c r="DC2" i="28"/>
  <c r="DB2" i="28"/>
  <c r="DA2" i="28"/>
  <c r="CZ2" i="28"/>
  <c r="CY2" i="28"/>
  <c r="CX2" i="28"/>
  <c r="CW2" i="28"/>
  <c r="CV2" i="28"/>
  <c r="CU2" i="28"/>
  <c r="CT2" i="28"/>
  <c r="CS2" i="28"/>
  <c r="CR2" i="28"/>
  <c r="CQ2" i="28"/>
  <c r="CO2" i="28"/>
  <c r="CN2" i="28"/>
  <c r="CM2" i="28"/>
  <c r="CL2" i="28"/>
  <c r="CK2" i="28"/>
  <c r="CJ2" i="28"/>
  <c r="CI2" i="28"/>
  <c r="CH2" i="28"/>
  <c r="CG2" i="28"/>
  <c r="CF2" i="28"/>
  <c r="CE2" i="28"/>
  <c r="CD2" i="28"/>
  <c r="CC2" i="28"/>
  <c r="CB2" i="28"/>
  <c r="CA2" i="28"/>
  <c r="BZ2" i="28"/>
  <c r="BY2" i="28"/>
  <c r="BX2" i="28"/>
  <c r="BW2" i="28"/>
  <c r="BV2" i="28"/>
  <c r="BU2" i="28"/>
  <c r="BT2" i="28"/>
  <c r="BS2" i="28"/>
  <c r="BR2" i="28"/>
  <c r="BQ2" i="28"/>
  <c r="BP2" i="28"/>
  <c r="BO2" i="28"/>
  <c r="BN2" i="28"/>
  <c r="BM2" i="28"/>
  <c r="BL2" i="28"/>
  <c r="BK2" i="28"/>
  <c r="BJ2" i="28"/>
  <c r="BI2" i="28"/>
  <c r="BH2" i="28"/>
  <c r="BG2" i="28"/>
  <c r="BF2" i="28"/>
  <c r="BE2" i="28"/>
  <c r="BD2" i="28"/>
  <c r="BC2" i="28"/>
  <c r="BB2" i="28"/>
  <c r="BA2" i="28"/>
  <c r="AZ2" i="28"/>
  <c r="AY2" i="28"/>
  <c r="AX2" i="28"/>
  <c r="AW2" i="28"/>
  <c r="AV2" i="28"/>
  <c r="AU2" i="28"/>
  <c r="AT2" i="28"/>
  <c r="AS2" i="28"/>
  <c r="AR2" i="28"/>
  <c r="AQ2" i="28"/>
  <c r="AP2" i="28"/>
  <c r="AO2" i="28"/>
  <c r="AN2" i="28"/>
  <c r="AM2" i="28"/>
  <c r="AL2" i="28"/>
  <c r="AK2" i="28"/>
  <c r="AJ2" i="28"/>
  <c r="AI2" i="28"/>
  <c r="AH2" i="28"/>
  <c r="AG2" i="28"/>
  <c r="AF2" i="28"/>
  <c r="AE2" i="28"/>
  <c r="AD2" i="28"/>
  <c r="AC2" i="28"/>
  <c r="AB2" i="28"/>
  <c r="AA2" i="28"/>
  <c r="Z2" i="28"/>
  <c r="Y2" i="28"/>
  <c r="X2" i="28"/>
  <c r="W2" i="28"/>
  <c r="V2" i="28"/>
  <c r="U2" i="28"/>
  <c r="T2" i="28"/>
  <c r="S2" i="28"/>
  <c r="R2" i="28"/>
  <c r="Q2" i="28"/>
  <c r="P2" i="28"/>
  <c r="O2" i="28"/>
  <c r="N2" i="28"/>
  <c r="M2" i="28"/>
  <c r="L2" i="28"/>
  <c r="K2" i="28"/>
  <c r="J2" i="28"/>
  <c r="I2" i="28"/>
  <c r="H2" i="28"/>
  <c r="G2" i="28"/>
  <c r="F2" i="28"/>
  <c r="E2" i="28"/>
  <c r="D2" i="28"/>
  <c r="C2" i="28"/>
  <c r="B2" i="28"/>
  <c r="A2" i="28"/>
  <c r="G51" i="33" l="1"/>
  <c r="E51" i="33"/>
  <c r="I50" i="33"/>
  <c r="I49" i="33"/>
  <c r="I48" i="33"/>
  <c r="I47" i="33"/>
  <c r="G41" i="33"/>
  <c r="E41" i="33"/>
  <c r="I40" i="33"/>
  <c r="I39" i="33"/>
  <c r="I38" i="33"/>
  <c r="I37" i="33"/>
  <c r="I36" i="33"/>
  <c r="I35" i="33"/>
  <c r="I51" i="33" l="1"/>
  <c r="I41" i="33"/>
  <c r="E76" i="31"/>
  <c r="E78" i="31" s="1"/>
  <c r="E51" i="31"/>
  <c r="E22" i="31"/>
  <c r="H82" i="25" l="1"/>
  <c r="D82" i="25"/>
  <c r="H81" i="25"/>
  <c r="C13" i="30" l="1"/>
  <c r="G13" i="30"/>
  <c r="B6" i="29" l="1"/>
  <c r="B4" i="29"/>
  <c r="B2" i="29"/>
  <c r="B5" i="29"/>
  <c r="B3" i="29"/>
  <c r="B13" i="29"/>
  <c r="D83" i="25" l="1"/>
  <c r="H83" i="25"/>
  <c r="D81" i="25"/>
  <c r="H85" i="25" l="1"/>
  <c r="D85" i="25"/>
  <c r="B12" i="29"/>
  <c r="B11" i="29"/>
  <c r="B10" i="29"/>
  <c r="B9" i="29"/>
  <c r="B8" i="29"/>
  <c r="B7" i="29"/>
  <c r="D39" i="25"/>
  <c r="D75" i="25"/>
  <c r="D57" i="25"/>
  <c r="D83" i="23"/>
  <c r="I80" i="23"/>
  <c r="I79" i="23"/>
  <c r="I78" i="23"/>
  <c r="I77" i="23"/>
  <c r="D81" i="23"/>
  <c r="D80" i="23"/>
  <c r="D79" i="23"/>
  <c r="D78" i="23"/>
</calcChain>
</file>

<file path=xl/sharedStrings.xml><?xml version="1.0" encoding="utf-8"?>
<sst xmlns="http://schemas.openxmlformats.org/spreadsheetml/2006/main" count="512" uniqueCount="400">
  <si>
    <t>Total</t>
  </si>
  <si>
    <t>Name</t>
  </si>
  <si>
    <t>Advancement Investment and Performance Initiative</t>
  </si>
  <si>
    <t>User Profile</t>
  </si>
  <si>
    <t>Title</t>
  </si>
  <si>
    <t>Institution</t>
  </si>
  <si>
    <t>Email Address</t>
  </si>
  <si>
    <t>Phone Number</t>
  </si>
  <si>
    <t>Table of Contents</t>
  </si>
  <si>
    <t>Institutional Profile</t>
  </si>
  <si>
    <t>Section 1</t>
  </si>
  <si>
    <t>Section 2</t>
  </si>
  <si>
    <t>Functional Unit Definitions</t>
  </si>
  <si>
    <t>Section 3</t>
  </si>
  <si>
    <t>Expenditure Data</t>
  </si>
  <si>
    <t>Section 4</t>
  </si>
  <si>
    <t>Staffing Levels</t>
  </si>
  <si>
    <t>Section 5</t>
  </si>
  <si>
    <t>Section 6</t>
  </si>
  <si>
    <t>Undergraduate Alumni</t>
  </si>
  <si>
    <t>If yes, what campaign phase was your institution in?</t>
  </si>
  <si>
    <t>Yes</t>
  </si>
  <si>
    <t>No</t>
  </si>
  <si>
    <t>Quiet</t>
  </si>
  <si>
    <t>Public</t>
  </si>
  <si>
    <t>Philanthropic Capacity</t>
  </si>
  <si>
    <t>Capacity 
Rating</t>
  </si>
  <si>
    <t>Number of Households in Rating Band</t>
  </si>
  <si>
    <t>5-Year 
Participation Rate</t>
  </si>
  <si>
    <t>Development</t>
  </si>
  <si>
    <t>Alumni Relations</t>
  </si>
  <si>
    <t>Advancement Services</t>
  </si>
  <si>
    <t>Advancement Management</t>
  </si>
  <si>
    <t>Salaries</t>
  </si>
  <si>
    <t>Benefits</t>
  </si>
  <si>
    <t>Current Operations Expenditures (Exclusive of Salaries and Benefits)</t>
  </si>
  <si>
    <t>Summary of Expenditures</t>
  </si>
  <si>
    <t>Alumni relations</t>
  </si>
  <si>
    <t>Totals by Expenditure Type</t>
  </si>
  <si>
    <t>Current Operations Expenditures</t>
  </si>
  <si>
    <t>Capital Expenditures</t>
  </si>
  <si>
    <t>Total Advancement Expenditure</t>
  </si>
  <si>
    <t>Advancement Staff</t>
  </si>
  <si>
    <t>Total Advancement FTEs</t>
  </si>
  <si>
    <t>Development Staff</t>
  </si>
  <si>
    <t>Major/Principal Gifts</t>
  </si>
  <si>
    <t>Development Support</t>
  </si>
  <si>
    <t>Development Role</t>
  </si>
  <si>
    <t>FTEs</t>
  </si>
  <si>
    <t>Total Development FTEs</t>
  </si>
  <si>
    <t>Gift Band Data</t>
  </si>
  <si>
    <t>Gift Band</t>
  </si>
  <si>
    <t>Number of Gifts</t>
  </si>
  <si>
    <t>Total Value of Gifts</t>
  </si>
  <si>
    <t>Fundraising Production</t>
  </si>
  <si>
    <t>Feedback</t>
  </si>
  <si>
    <t>How many staff hours did completing this survey take?</t>
  </si>
  <si>
    <t>In the space below, please share any comments that you may have regarding our methodology as well as the process of completing this data exercise. Also, please assess the quality of information reported and indicate any data you were unable to provide. Lastly, please explain any unique factors or events that may have impacted your fundraising performance for the periods requested.</t>
  </si>
  <si>
    <t>Conclusion</t>
  </si>
  <si>
    <t>Total Unduplicated Alumni of Record (Including Undergraduate, Graduate, and Certificate/Diploma)</t>
  </si>
  <si>
    <t>Campaign Status and Endowment</t>
  </si>
  <si>
    <t>Summary</t>
  </si>
  <si>
    <t>Total Number of Gifts</t>
  </si>
  <si>
    <t>3-Year Average</t>
  </si>
  <si>
    <t>Advancement Communications</t>
  </si>
  <si>
    <t>N/A</t>
  </si>
  <si>
    <t>Error</t>
  </si>
  <si>
    <t>Yes/No</t>
  </si>
  <si>
    <t>Incorrect alumni of record</t>
  </si>
  <si>
    <t>Wrong campaign start date</t>
  </si>
  <si>
    <t>Wrong campaign end date</t>
  </si>
  <si>
    <t>In what fiscal year did your institution conclude its last campaign?</t>
  </si>
  <si>
    <t>How much did your institution raise during its last campaign?</t>
  </si>
  <si>
    <t>Wrong last campaign end date</t>
  </si>
  <si>
    <t>Data entry error in high net worth households</t>
  </si>
  <si>
    <t>Alumni of Record and Alumni Donors</t>
  </si>
  <si>
    <t>Unusually high advancement communications spending</t>
  </si>
  <si>
    <t>No adv comm or AR spending reported</t>
  </si>
  <si>
    <t>Unusually high adv comm staffing</t>
  </si>
  <si>
    <t>No adv comm or AR staffing</t>
  </si>
  <si>
    <t>ALGOs too high in proportion to AG staff</t>
  </si>
  <si>
    <t>Development support staff too high</t>
  </si>
  <si>
    <t>Unit Definitions</t>
  </si>
  <si>
    <t>Please review the below information to verify that it correctly represents your total advancement spend.</t>
  </si>
  <si>
    <t>In what fiscal year did your institution begin the quiet phase of its campaign? (Answer if you are in the public phase.)</t>
  </si>
  <si>
    <t>In what fiscal year did your institution begin the current phase of its campaign?</t>
  </si>
  <si>
    <t>In what fiscal year did your institution begin its last campaign?</t>
  </si>
  <si>
    <t>Assigned Prospects</t>
  </si>
  <si>
    <t>Unassigned Alumni</t>
  </si>
  <si>
    <t>What rating agency did you use to produce this rating?</t>
  </si>
  <si>
    <t>No Data</t>
  </si>
  <si>
    <t>Other Institutional Characteristics</t>
  </si>
  <si>
    <t>Does your institution have an institutionally related foundation that actively fundraises?</t>
  </si>
  <si>
    <t>Prospect Research</t>
  </si>
  <si>
    <t>Prospect Management</t>
  </si>
  <si>
    <t>If your institution is religiously affiliated, with what religious denomination is it affiliated?</t>
  </si>
  <si>
    <t>Is your institution affiliated with an academic medical center or health science center?</t>
  </si>
  <si>
    <t>Leadership Annual Giving</t>
  </si>
  <si>
    <t>Too many prospect staff</t>
  </si>
  <si>
    <t>What year did your institution perform its last wealth rating?</t>
  </si>
  <si>
    <t>All Donor Entities</t>
  </si>
  <si>
    <t>Does your institution own a hospital?</t>
  </si>
  <si>
    <t>Does your institution have a law school?</t>
  </si>
  <si>
    <t>Does your institution have a business school?</t>
  </si>
  <si>
    <t>Stewardship/Donor Relations</t>
  </si>
  <si>
    <t>Advancement 
Communications Role</t>
  </si>
  <si>
    <t>What is the dollar value at which a gift is considered a "major gift" at your institution?</t>
  </si>
  <si>
    <t>Undergraduate Alumni Donors</t>
  </si>
  <si>
    <t>Total Unduplicated Alumni Donors (Including Undergraduate, Graduate, and Certificate/Diploma)</t>
  </si>
  <si>
    <t>Section 7</t>
  </si>
  <si>
    <t>Medical Fundraising Production</t>
  </si>
  <si>
    <t>Current Campaign</t>
  </si>
  <si>
    <t>Endowment</t>
  </si>
  <si>
    <t>Previous Campaign</t>
  </si>
  <si>
    <t>Data Analytics</t>
  </si>
  <si>
    <t xml:space="preserve">The Advancement Investment and Performance Initiative aims to collect information on the resources that colleges and universities allocate to advancement and the returns those investments bring. Throughout this workbook, you will submit data on costs and staffing levels for advancement at your institution, as well as on the total face value of gifts and pledges received across a three-year time span. </t>
  </si>
  <si>
    <r>
      <t xml:space="preserve">Please read all instructions carefully before inputting data. </t>
    </r>
    <r>
      <rPr>
        <b/>
        <sz val="9"/>
        <color rgb="FF4F5861"/>
        <rFont val="Verdana"/>
        <family val="2"/>
        <scheme val="minor"/>
      </rPr>
      <t>The initiative uses precise definitions of costs and fundraising production to allow for comparisons across institutions, so adherence to these definitions is of paramount importance.</t>
    </r>
    <r>
      <rPr>
        <sz val="9"/>
        <color rgb="FF4F5861"/>
        <rFont val="Verdana"/>
        <family val="2"/>
        <scheme val="minor"/>
      </rPr>
      <t xml:space="preserve"> After reviewing the definitions, enter your data in the worksheets corresponding to each data type. </t>
    </r>
  </si>
  <si>
    <t>January</t>
  </si>
  <si>
    <t>February</t>
  </si>
  <si>
    <t>March</t>
  </si>
  <si>
    <t>April</t>
  </si>
  <si>
    <t>May</t>
  </si>
  <si>
    <t>June</t>
  </si>
  <si>
    <t>July</t>
  </si>
  <si>
    <t>August</t>
  </si>
  <si>
    <t>September</t>
  </si>
  <si>
    <t>October</t>
  </si>
  <si>
    <t>November</t>
  </si>
  <si>
    <t>December</t>
  </si>
  <si>
    <t>What is the last month of your institution's fiscal year?</t>
  </si>
  <si>
    <t>Strategic Support Staff</t>
  </si>
  <si>
    <t>Strategic Support Role</t>
  </si>
  <si>
    <t>Total Strategic Support FTEs</t>
  </si>
  <si>
    <t>Strategic Support FTEs as a % of Advancement Services FTEs</t>
  </si>
  <si>
    <t>If at any point you require assistance, please contact your strategic leader or ROIBenchmarking@eab.com. We will respond to your message as quickly as possible.</t>
  </si>
  <si>
    <t>5-Year 
Participation 
Rate</t>
  </si>
  <si>
    <t>Other Annual Fund/Giving (Excluding Student Callers)</t>
  </si>
  <si>
    <t>Student Callers</t>
  </si>
  <si>
    <t>Town or City</t>
  </si>
  <si>
    <t>County</t>
  </si>
  <si>
    <t>Country</t>
  </si>
  <si>
    <t>Medical and Sport (Optional)</t>
  </si>
  <si>
    <t>Total Expenditures by Function</t>
  </si>
  <si>
    <t>Legacies/Planned Giving</t>
  </si>
  <si>
    <t>Sport Fundraising Production</t>
  </si>
  <si>
    <t>Medical and Sport Fundraising</t>
  </si>
  <si>
    <t>FY2022</t>
  </si>
  <si>
    <t>Total FY2022
Fundraising Production</t>
  </si>
  <si>
    <r>
      <t xml:space="preserve">This number should be the same as the development FTEs reported above under "advancement staff." </t>
    </r>
    <r>
      <rPr>
        <i/>
        <sz val="9"/>
        <color theme="1"/>
        <rFont val="Verdana"/>
        <family val="2"/>
        <scheme val="minor"/>
      </rPr>
      <t>The cell will appear in orange if the two numbers are not equal.</t>
    </r>
  </si>
  <si>
    <t xml:space="preserve">This number will be less than the total number of advancement services FTEs reported above under "advancement staff." </t>
  </si>
  <si>
    <t>Corporate, Trust and Foundation Relations</t>
  </si>
  <si>
    <t>Other Profile Data</t>
  </si>
  <si>
    <t>Number of Households/
Organizations in Rating Band</t>
  </si>
  <si>
    <t>title</t>
  </si>
  <si>
    <t>alumni_undergrad_1</t>
  </si>
  <si>
    <t>donors_undergrad_0</t>
  </si>
  <si>
    <t>donors_undergrad_1</t>
  </si>
  <si>
    <t>donors_total_1</t>
  </si>
  <si>
    <t>donors_total_2</t>
  </si>
  <si>
    <t>name</t>
  </si>
  <si>
    <t>institution</t>
  </si>
  <si>
    <t>city</t>
  </si>
  <si>
    <t>state</t>
  </si>
  <si>
    <t>country</t>
  </si>
  <si>
    <t>email</t>
  </si>
  <si>
    <t>phone</t>
  </si>
  <si>
    <t>alumni_undergrad_0</t>
  </si>
  <si>
    <t>alumni_undup</t>
  </si>
  <si>
    <t>donors_alumni</t>
  </si>
  <si>
    <t>donors_total_0</t>
  </si>
  <si>
    <t>campaign</t>
  </si>
  <si>
    <t>campaign_phase</t>
  </si>
  <si>
    <t>campaign_start_year</t>
  </si>
  <si>
    <t>campaign_quiet_year</t>
  </si>
  <si>
    <t>campaign_end_year</t>
  </si>
  <si>
    <t>campaign_goal</t>
  </si>
  <si>
    <t>campaign_raised</t>
  </si>
  <si>
    <t>campaign_last_start_year</t>
  </si>
  <si>
    <t>campaign_last_end_year</t>
  </si>
  <si>
    <t>campaign_last_raised</t>
  </si>
  <si>
    <t>endowment_aipi</t>
  </si>
  <si>
    <t>prospects_assigned_10m</t>
  </si>
  <si>
    <t>prospects_assigned_10m_donors</t>
  </si>
  <si>
    <t>prospects_assigned_1m</t>
  </si>
  <si>
    <t>prospects_assigned_1m_donors</t>
  </si>
  <si>
    <t>prospects_assigned_500k</t>
  </si>
  <si>
    <t>prospects_assigned_500k_donors</t>
  </si>
  <si>
    <t>prospects_assigned_100k</t>
  </si>
  <si>
    <t>prospects_assigned_100k_donors</t>
  </si>
  <si>
    <t>prospects_assigned_0</t>
  </si>
  <si>
    <t>prospects_assigned_0_donors</t>
  </si>
  <si>
    <t>prospects_assigned_unknown</t>
  </si>
  <si>
    <t>prospects_assigned_unknown_donors</t>
  </si>
  <si>
    <t>prospects_unassigned_10m</t>
  </si>
  <si>
    <t>prospects_unassigned_10m_donors</t>
  </si>
  <si>
    <t>prospects_unassigned_1m</t>
  </si>
  <si>
    <t>prospects_unassigned_1m_donors</t>
  </si>
  <si>
    <t>prospects_unassigned_500k</t>
  </si>
  <si>
    <t>prospects_unassigned_500k_donors</t>
  </si>
  <si>
    <t>prospects_unassigned_100k</t>
  </si>
  <si>
    <t>prospects_unassigned_100k_donors</t>
  </si>
  <si>
    <t>wealth_rating_year</t>
  </si>
  <si>
    <t>wealth_rating_agency</t>
  </si>
  <si>
    <t>foundation</t>
  </si>
  <si>
    <t>medical</t>
  </si>
  <si>
    <t>hospital</t>
  </si>
  <si>
    <t>religion</t>
  </si>
  <si>
    <t>law</t>
  </si>
  <si>
    <t>business</t>
  </si>
  <si>
    <t>last_month_fy</t>
  </si>
  <si>
    <t>major_gift_threshold</t>
  </si>
  <si>
    <t>salaries_dev</t>
  </si>
  <si>
    <t>salaries_ar</t>
  </si>
  <si>
    <t>salaries_ac</t>
  </si>
  <si>
    <t>salaries_as</t>
  </si>
  <si>
    <t>salaries_am</t>
  </si>
  <si>
    <t>benefits_dev</t>
  </si>
  <si>
    <t>benefits_ar</t>
  </si>
  <si>
    <t>benefits_ac</t>
  </si>
  <si>
    <t>benefits_as</t>
  </si>
  <si>
    <t>benefits_am</t>
  </si>
  <si>
    <t>opex_dev</t>
  </si>
  <si>
    <t>opex_ar</t>
  </si>
  <si>
    <t>opex_ac</t>
  </si>
  <si>
    <t>opex_as</t>
  </si>
  <si>
    <t>opex_am</t>
  </si>
  <si>
    <t>capex_dev</t>
  </si>
  <si>
    <t>capex_ar</t>
  </si>
  <si>
    <t>capex_ac</t>
  </si>
  <si>
    <t>capex_as</t>
  </si>
  <si>
    <t>capex_am</t>
  </si>
  <si>
    <t>staff_dev</t>
  </si>
  <si>
    <t>staff_ar</t>
  </si>
  <si>
    <t>staff_ac</t>
  </si>
  <si>
    <t>staff_as</t>
  </si>
  <si>
    <t>staff_am</t>
  </si>
  <si>
    <t>staff_dev_mgo</t>
  </si>
  <si>
    <t>staff_dev_lago</t>
  </si>
  <si>
    <t>staff_dev_ag</t>
  </si>
  <si>
    <t>staff_dev_sc</t>
  </si>
  <si>
    <t>staff_dev_pgo</t>
  </si>
  <si>
    <t>staff_dev_cfr</t>
  </si>
  <si>
    <t>staff_dev_ds</t>
  </si>
  <si>
    <t>staff_as_pr</t>
  </si>
  <si>
    <t>staff_as_pm</t>
  </si>
  <si>
    <t>staff_as_data</t>
  </si>
  <si>
    <t>staff_ac_stewardship</t>
  </si>
  <si>
    <t>gifts_1_2</t>
  </si>
  <si>
    <t>gifts_1k_2</t>
  </si>
  <si>
    <t>gifts_5k_2</t>
  </si>
  <si>
    <t>gifts_10k_2</t>
  </si>
  <si>
    <t>gifts_25k_2</t>
  </si>
  <si>
    <t>gifts_100k_2</t>
  </si>
  <si>
    <t>gifts_250k_2</t>
  </si>
  <si>
    <t>gifts_500k_2</t>
  </si>
  <si>
    <t>gifts_1m_2</t>
  </si>
  <si>
    <t>gifts_2_5m_2</t>
  </si>
  <si>
    <t>gifts_5m_2</t>
  </si>
  <si>
    <t>gifts_10m_2</t>
  </si>
  <si>
    <t>gifts_25m_2</t>
  </si>
  <si>
    <t>dollars_1_2</t>
  </si>
  <si>
    <t>dollars_1k_2</t>
  </si>
  <si>
    <t>dollars_5k_2</t>
  </si>
  <si>
    <t>dollars_10k_2</t>
  </si>
  <si>
    <t>dollars_25k_2</t>
  </si>
  <si>
    <t>dollars_100k_2</t>
  </si>
  <si>
    <t>dollars_250k_2</t>
  </si>
  <si>
    <t>dollars_500k_2</t>
  </si>
  <si>
    <t>dollars_1m_2</t>
  </si>
  <si>
    <t>dollars_2_5m_2</t>
  </si>
  <si>
    <t>dollars_5m_2</t>
  </si>
  <si>
    <t>dollars_10m_2</t>
  </si>
  <si>
    <t>dollars_25m_2</t>
  </si>
  <si>
    <t>gifts_1_1</t>
  </si>
  <si>
    <t>gifts_1k_1</t>
  </si>
  <si>
    <t>gifts_5k_1</t>
  </si>
  <si>
    <t>gifts_10k_1</t>
  </si>
  <si>
    <t>gifts_25k_1</t>
  </si>
  <si>
    <t>gifts_100k_1</t>
  </si>
  <si>
    <t>gifts_250k_1</t>
  </si>
  <si>
    <t>gifts_500k_1</t>
  </si>
  <si>
    <t>gifts_1m_1</t>
  </si>
  <si>
    <t>gifts_2_5m_1</t>
  </si>
  <si>
    <t>gifts_5m_1</t>
  </si>
  <si>
    <t>gifts_10m_1</t>
  </si>
  <si>
    <t>gifts_25m_1</t>
  </si>
  <si>
    <t>dollars_1_1</t>
  </si>
  <si>
    <t>dollars_1k_1</t>
  </si>
  <si>
    <t>dollars_5k_1</t>
  </si>
  <si>
    <t>dollars_10k_1</t>
  </si>
  <si>
    <t>dollars_25k_1</t>
  </si>
  <si>
    <t>dollars_100k_1</t>
  </si>
  <si>
    <t>dollars_250k_1</t>
  </si>
  <si>
    <t>dollars_500k_1</t>
  </si>
  <si>
    <t>dollars_1m_1</t>
  </si>
  <si>
    <t>dollars_2_5m_1</t>
  </si>
  <si>
    <t>dollars_5m_1</t>
  </si>
  <si>
    <t>dollars_10m_1</t>
  </si>
  <si>
    <t>dollars_25m_1</t>
  </si>
  <si>
    <t>gifts_1_0</t>
  </si>
  <si>
    <t>gifts_1k_0</t>
  </si>
  <si>
    <t>gifts_5k_0</t>
  </si>
  <si>
    <t>gifts_10k_0</t>
  </si>
  <si>
    <t>gifts_25k_0</t>
  </si>
  <si>
    <t>gifts_100k_0</t>
  </si>
  <si>
    <t>gifts_250k_0</t>
  </si>
  <si>
    <t>gifts_500k_0</t>
  </si>
  <si>
    <t>gifts_1m_0</t>
  </si>
  <si>
    <t>gifts_2_5m_0</t>
  </si>
  <si>
    <t>gifts_5m_0</t>
  </si>
  <si>
    <t>gifts_10m_0</t>
  </si>
  <si>
    <t>gifts_25m_0</t>
  </si>
  <si>
    <t>dollars_1_0</t>
  </si>
  <si>
    <t>dollars_1k_0</t>
  </si>
  <si>
    <t>dollars_5k_0</t>
  </si>
  <si>
    <t>dollars_10k_0</t>
  </si>
  <si>
    <t>dollars_25k_0</t>
  </si>
  <si>
    <t>dollars_100k_0</t>
  </si>
  <si>
    <t>dollars_250k_0</t>
  </si>
  <si>
    <t>dollars_500k_0</t>
  </si>
  <si>
    <t>dollars_1m_0</t>
  </si>
  <si>
    <t>dollars_2_5m_0</t>
  </si>
  <si>
    <t>dollars_5m_0</t>
  </si>
  <si>
    <t>dollars_10m_0</t>
  </si>
  <si>
    <t>dollars_25m_0</t>
  </si>
  <si>
    <t>gifts_med_2</t>
  </si>
  <si>
    <t>dollars_med_2</t>
  </si>
  <si>
    <t>gifts_med_1</t>
  </si>
  <si>
    <t>dollars_med_1</t>
  </si>
  <si>
    <t>gifts_med_0</t>
  </si>
  <si>
    <t>dollars_med_0</t>
  </si>
  <si>
    <t>gifts_ath_2</t>
  </si>
  <si>
    <t>dollars_ath_2</t>
  </si>
  <si>
    <t>gifts_ath_1</t>
  </si>
  <si>
    <t>dollars_ath_1</t>
  </si>
  <si>
    <t>gifts_ath_0</t>
  </si>
  <si>
    <t>dollars_ath_0</t>
  </si>
  <si>
    <t>hours</t>
  </si>
  <si>
    <t>comments</t>
  </si>
  <si>
    <t>Section 8</t>
  </si>
  <si>
    <t>Other Profile Data (Optional)</t>
  </si>
  <si>
    <t>Advancement Advisory Services</t>
  </si>
  <si>
    <t>Total Donors, FY2022 (All Donor Entities)</t>
  </si>
  <si>
    <t>FY2023</t>
  </si>
  <si>
    <t>Total FY2023
Fundraising Production</t>
  </si>
  <si>
    <t>Does your institution consist primarily of commuter or residential students?</t>
  </si>
  <si>
    <t>Commuter</t>
  </si>
  <si>
    <t>Residential</t>
  </si>
  <si>
    <t>commuter</t>
  </si>
  <si>
    <t>Welcome to the FY2024 Benchmarking Workbook</t>
  </si>
  <si>
    <t>Alumni of Record - Total Population (FY2024)</t>
  </si>
  <si>
    <t>Undergraduate Alumni (FY2023)</t>
  </si>
  <si>
    <t>Undergraduate Alumni Donors (FY2023)</t>
  </si>
  <si>
    <t>Alumni Donors (FY2024)</t>
  </si>
  <si>
    <t>Total Donors, FY2024 (All Donor Entities)</t>
  </si>
  <si>
    <t>Total Donors, FY2023 (All Donor Entities)</t>
  </si>
  <si>
    <t>Was your institution in a campaign in FY2024?</t>
  </si>
  <si>
    <t>In what fiscal year do you plan on concluding your campaign? (If the campaign ended during FY2024, 
enter 2024.)</t>
  </si>
  <si>
    <t>What is your current campaign goal? (If the campaign ended in FY2024, leave this question blank.)</t>
  </si>
  <si>
    <t>How much has your institution raised to date in your current campaign? (If the campaign ended in FY2024, report the total amount raised by the end of the campaign.)</t>
  </si>
  <si>
    <t>What was the total market value of your institution's endowment at of the end of FY2024?</t>
  </si>
  <si>
    <t>Does the advancement team have their own marketing and communications staff members or do they utilize central resources?</t>
  </si>
  <si>
    <t>Note: The median value across 
institutions for FY2023 was 27%.</t>
  </si>
  <si>
    <t>FY2024</t>
  </si>
  <si>
    <t>Total FY2024
Fundraising Production</t>
  </si>
  <si>
    <t>Please enter the total number and total value of medical gifts to your institution from FY2022-FY2024. Medical gifts are defined as donations that support your institution's school of medicine, hospital or hospital system, medical research, or other medical endeavors that your institution undertakes.</t>
  </si>
  <si>
    <t>FY2024 Benchmarking Workbook - Conclusion</t>
  </si>
  <si>
    <t>Advancement Specific</t>
  </si>
  <si>
    <t>Central</t>
  </si>
  <si>
    <t>Both</t>
  </si>
  <si>
    <t>marcomm_adv</t>
  </si>
  <si>
    <t>Number of Households/
Organizations in 
Rating Band That Donated at Any Level in Last 5 Years</t>
  </si>
  <si>
    <t>Number of Households in 
Rating Band That Donated at Any Level in Last 5 Years</t>
  </si>
  <si>
    <t>Advancement Communications Staff</t>
  </si>
  <si>
    <t>Total Advancement Communications FTEs</t>
  </si>
  <si>
    <r>
      <t xml:space="preserve">This number should be the same as the advancement communications FTEs reported above under "advancement staff." </t>
    </r>
    <r>
      <rPr>
        <i/>
        <sz val="9"/>
        <color theme="1"/>
        <rFont val="Verdana"/>
        <family val="2"/>
        <scheme val="minor"/>
      </rPr>
      <t>The cell will appear in orange if the two numbers are not equal.</t>
    </r>
  </si>
  <si>
    <t>comms_adv</t>
  </si>
  <si>
    <t>comms_central</t>
  </si>
  <si>
    <t>Communication Staff Within Advancement (report to advancement)</t>
  </si>
  <si>
    <t>Communication Staff Outside of Advancement (report to a central team or unit)</t>
  </si>
  <si>
    <t>€10,000,000+</t>
  </si>
  <si>
    <t>€1,000,000-€9,999,999</t>
  </si>
  <si>
    <t>€500,000-€999,999</t>
  </si>
  <si>
    <t>€100,000-€499,999</t>
  </si>
  <si>
    <t>&lt;€100,000</t>
  </si>
  <si>
    <t>Capital Expenditures (Equipment and Owned Software Valued at €5,000 or More)</t>
  </si>
  <si>
    <t>€1-€999</t>
  </si>
  <si>
    <t>€1K-€4,999</t>
  </si>
  <si>
    <t>€5K-€9,999</t>
  </si>
  <si>
    <t>€10K-€24,999</t>
  </si>
  <si>
    <t>€25K-€99,999</t>
  </si>
  <si>
    <t>€100K-€249,999</t>
  </si>
  <si>
    <t>€250K-€499,999</t>
  </si>
  <si>
    <t>€500K-€999,999</t>
  </si>
  <si>
    <t>€1M-€2.49M</t>
  </si>
  <si>
    <t>€2.5M-€4.9M</t>
  </si>
  <si>
    <t>€5M-€9.9M</t>
  </si>
  <si>
    <t>€10M-€24M</t>
  </si>
  <si>
    <t>€25M+</t>
  </si>
  <si>
    <t>Please enter the total number and total value of gifts to athletics programmes at your institution from FY2022 to FY2024.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</si>
</sst>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 #,##0_);_(* \(#,##0\);_(* &quot;-&quot;??_);_(@_)"/>
    <numFmt numFmtId="165" formatCode="0.0%"/>
    <numFmt numFmtId="166" formatCode="&quot;$&quot;#,##0.00"/>
    <numFmt numFmtId="167" formatCode="&quot;$&quot;#,##0"/>
    <numFmt numFmtId="168" formatCode="_-[$£-809]* #,##0.00_-;\-[$£-809]* #,##0.00_-;_-[$£-809]* &quot;-&quot;??_-;_-@_-"/>
    <numFmt numFmtId="169" formatCode="[$£-809]#,##0"/>
    <numFmt numFmtId="170" formatCode="_([$€-2]\ * #,##0.00_);_([$€-2]\ * \(#,##0.00\);_([$€-2]\ * &quot;-&quot;??_);_(@_)"/>
  </numFmts>
  <fonts count="27" x14ac:knownFonts="1">
    <font>
      <sz val="9"/>
      <color theme="1"/>
      <name val="Verdana"/>
      <family val="2"/>
      <scheme val="minor"/>
    </font>
    <font>
      <sz val="9"/>
      <color theme="1"/>
      <name val="Verdana"/>
      <family val="2"/>
      <scheme val="minor"/>
    </font>
    <font>
      <b/>
      <sz val="9"/>
      <color theme="1"/>
      <name val="Verdana"/>
      <family val="2"/>
      <scheme val="minor"/>
    </font>
    <font>
      <i/>
      <sz val="9"/>
      <color theme="1"/>
      <name val="Verdana"/>
      <family val="2"/>
      <scheme val="minor"/>
    </font>
    <font>
      <b/>
      <sz val="10"/>
      <color theme="1"/>
      <name val="Verdana"/>
      <family val="2"/>
      <scheme val="minor"/>
    </font>
    <font>
      <sz val="10"/>
      <color theme="1"/>
      <name val="Verdana"/>
      <family val="2"/>
      <scheme val="minor"/>
    </font>
    <font>
      <b/>
      <sz val="10"/>
      <color theme="0"/>
      <name val="Verdana"/>
      <family val="2"/>
      <scheme val="minor"/>
    </font>
    <font>
      <b/>
      <sz val="10.5"/>
      <color theme="1"/>
      <name val="Verdana"/>
      <family val="2"/>
      <scheme val="minor"/>
    </font>
    <font>
      <sz val="20"/>
      <color theme="8"/>
      <name val="Rockwell"/>
      <family val="1"/>
    </font>
    <font>
      <sz val="13"/>
      <color theme="1"/>
      <name val="Verdana"/>
      <family val="2"/>
      <scheme val="minor"/>
    </font>
    <font>
      <i/>
      <sz val="10.5"/>
      <color theme="1"/>
      <name val="Verdana"/>
      <family val="2"/>
      <scheme val="minor"/>
    </font>
    <font>
      <b/>
      <sz val="11"/>
      <color theme="0"/>
      <name val="Verdana"/>
      <family val="2"/>
      <scheme val="minor"/>
    </font>
    <font>
      <sz val="12"/>
      <color theme="8"/>
      <name val="Rockwell"/>
      <family val="1"/>
      <scheme val="major"/>
    </font>
    <font>
      <sz val="9"/>
      <color rgb="FFCF0A2C"/>
      <name val="Verdana"/>
      <family val="2"/>
      <scheme val="minor"/>
    </font>
    <font>
      <sz val="9"/>
      <color rgb="FF6F912B"/>
      <name val="Verdana"/>
      <family val="2"/>
      <scheme val="minor"/>
    </font>
    <font>
      <sz val="9"/>
      <color rgb="FFD5801D"/>
      <name val="Verdana"/>
      <family val="2"/>
      <scheme val="minor"/>
    </font>
    <font>
      <i/>
      <sz val="9"/>
      <color theme="6"/>
      <name val="Verdana"/>
      <family val="2"/>
      <scheme val="minor"/>
    </font>
    <font>
      <b/>
      <sz val="9"/>
      <color theme="0"/>
      <name val="Verdana"/>
      <family val="2"/>
      <scheme val="minor"/>
    </font>
    <font>
      <sz val="9"/>
      <color rgb="FF0086B9"/>
      <name val="Verdana"/>
      <family val="2"/>
      <scheme val="minor"/>
    </font>
    <font>
      <u/>
      <sz val="9"/>
      <color theme="10"/>
      <name val="Arial"/>
      <family val="2"/>
    </font>
    <font>
      <u/>
      <sz val="9"/>
      <color theme="11"/>
      <name val="Arial"/>
      <family val="2"/>
    </font>
    <font>
      <u/>
      <sz val="9"/>
      <color theme="1"/>
      <name val="Verdana"/>
      <family val="2"/>
      <scheme val="minor"/>
    </font>
    <font>
      <b/>
      <i/>
      <sz val="9"/>
      <color theme="1"/>
      <name val="Verdana"/>
      <family val="2"/>
      <scheme val="minor"/>
    </font>
    <font>
      <sz val="9"/>
      <name val="Verdana"/>
      <family val="2"/>
      <scheme val="minor"/>
    </font>
    <font>
      <sz val="9"/>
      <color rgb="FF4F5861"/>
      <name val="Verdana"/>
      <family val="2"/>
      <scheme val="minor"/>
    </font>
    <font>
      <b/>
      <sz val="9"/>
      <color rgb="FF4F5861"/>
      <name val="Verdana"/>
      <family val="2"/>
      <scheme val="minor"/>
    </font>
    <font>
      <sz val="8"/>
      <name val="Verdana"/>
      <family val="2"/>
      <scheme val="minor"/>
    </font>
  </fonts>
  <fills count="19">
    <fill>
      <patternFill patternType="none"/>
    </fill>
    <fill>
      <patternFill patternType="gray125"/>
    </fill>
    <fill>
      <patternFill patternType="solid">
        <fgColor rgb="FFF2F2F2"/>
      </patternFill>
    </fill>
    <fill>
      <patternFill patternType="solid">
        <fgColor theme="4"/>
        <bgColor indexed="64"/>
      </patternFill>
    </fill>
    <fill>
      <patternFill patternType="solid">
        <fgColor theme="6"/>
        <bgColor indexed="64"/>
      </patternFill>
    </fill>
    <fill>
      <patternFill patternType="solid">
        <fgColor theme="7"/>
        <bgColor indexed="64"/>
      </patternFill>
    </fill>
    <fill>
      <patternFill patternType="solid">
        <fgColor rgb="FFFFF09C"/>
        <bgColor indexed="64"/>
      </patternFill>
    </fill>
    <fill>
      <patternFill patternType="solid">
        <fgColor rgb="FFC3D997"/>
        <bgColor indexed="64"/>
      </patternFill>
    </fill>
    <fill>
      <patternFill patternType="solid">
        <fgColor theme="0"/>
        <bgColor indexed="64"/>
      </patternFill>
    </fill>
    <fill>
      <gradientFill degree="90">
        <stop position="0">
          <color theme="5"/>
        </stop>
        <stop position="1">
          <color theme="6"/>
        </stop>
      </gradientFill>
    </fill>
    <fill>
      <gradientFill degree="90">
        <stop position="0">
          <color theme="9"/>
        </stop>
        <stop position="1">
          <color theme="9" tint="-0.25098422193060094"/>
        </stop>
      </gradientFill>
    </fill>
    <fill>
      <gradientFill degree="90">
        <stop position="0">
          <color theme="2"/>
        </stop>
        <stop position="1">
          <color theme="4" tint="-0.25098422193060094"/>
        </stop>
      </gradientFill>
    </fill>
    <fill>
      <gradientFill degree="90">
        <stop position="0">
          <color theme="6"/>
        </stop>
        <stop position="1">
          <color theme="6" tint="-0.25098422193060094"/>
        </stop>
      </gradientFill>
    </fill>
    <fill>
      <patternFill patternType="solid">
        <fgColor theme="2"/>
        <bgColor indexed="64"/>
      </patternFill>
    </fill>
    <fill>
      <patternFill patternType="solid">
        <fgColor theme="5"/>
        <bgColor indexed="64"/>
      </patternFill>
    </fill>
    <fill>
      <patternFill patternType="solid">
        <fgColor theme="4" tint="0.79998168889431442"/>
        <bgColor theme="4" tint="0.79998168889431442"/>
      </patternFill>
    </fill>
    <fill>
      <patternFill patternType="solid">
        <fgColor rgb="FFFCC7D0"/>
        <bgColor indexed="64"/>
      </patternFill>
    </fill>
    <fill>
      <patternFill patternType="solid">
        <fgColor theme="5"/>
        <bgColor theme="4" tint="0.79998168889431442"/>
      </patternFill>
    </fill>
    <fill>
      <patternFill patternType="solid">
        <fgColor theme="0"/>
        <bgColor theme="4" tint="0.79998168889431442"/>
      </patternFill>
    </fill>
  </fills>
  <borders count="46">
    <border>
      <left/>
      <right/>
      <top/>
      <bottom/>
      <diagonal/>
    </border>
    <border>
      <left/>
      <right/>
      <top/>
      <bottom style="thick">
        <color theme="4" tint="0.499984740745262"/>
      </bottom>
      <diagonal/>
    </border>
    <border>
      <left/>
      <right/>
      <top/>
      <bottom style="medium">
        <color rgb="FF0086B9"/>
      </bottom>
      <diagonal/>
    </border>
    <border>
      <left style="thin">
        <color theme="6"/>
      </left>
      <right style="thin">
        <color theme="6"/>
      </right>
      <top style="thin">
        <color theme="6"/>
      </top>
      <bottom style="thin">
        <color theme="6"/>
      </bottom>
      <diagonal/>
    </border>
    <border>
      <left style="thin">
        <color theme="6"/>
      </left>
      <right style="thin">
        <color theme="6"/>
      </right>
      <top style="thin">
        <color theme="6"/>
      </top>
      <bottom/>
      <diagonal/>
    </border>
    <border>
      <left/>
      <right/>
      <top style="medium">
        <color theme="3"/>
      </top>
      <bottom/>
      <diagonal/>
    </border>
    <border>
      <left/>
      <right/>
      <top/>
      <bottom style="thin">
        <color theme="1"/>
      </bottom>
      <diagonal/>
    </border>
    <border>
      <left/>
      <right/>
      <top style="thin">
        <color theme="1"/>
      </top>
      <bottom style="thin">
        <color theme="1"/>
      </bottom>
      <diagonal/>
    </border>
    <border>
      <left style="thin">
        <color theme="4"/>
      </left>
      <right/>
      <top style="thin">
        <color theme="4"/>
      </top>
      <bottom style="medium">
        <color theme="4"/>
      </bottom>
      <diagonal/>
    </border>
    <border>
      <left/>
      <right style="thin">
        <color theme="4"/>
      </right>
      <top style="thin">
        <color theme="4"/>
      </top>
      <bottom style="medium">
        <color theme="4"/>
      </bottom>
      <diagonal/>
    </border>
    <border>
      <left style="thin">
        <color theme="4"/>
      </left>
      <right/>
      <top style="medium">
        <color theme="4"/>
      </top>
      <bottom style="thin">
        <color theme="4"/>
      </bottom>
      <diagonal/>
    </border>
    <border>
      <left/>
      <right style="thin">
        <color theme="4"/>
      </right>
      <top style="medium">
        <color theme="4"/>
      </top>
      <bottom style="thin">
        <color theme="4"/>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theme="4"/>
      </top>
      <bottom/>
      <diagonal/>
    </border>
    <border>
      <left/>
      <right style="thin">
        <color theme="4"/>
      </right>
      <top style="thin">
        <color theme="4"/>
      </top>
      <bottom/>
      <diagonal/>
    </border>
    <border>
      <left/>
      <right/>
      <top/>
      <bottom style="thin">
        <color indexed="64"/>
      </bottom>
      <diagonal/>
    </border>
    <border>
      <left style="thin">
        <color theme="0"/>
      </left>
      <right style="thin">
        <color theme="0"/>
      </right>
      <top style="thin">
        <color theme="0"/>
      </top>
      <bottom style="thin">
        <color theme="0"/>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4"/>
      </top>
      <bottom style="medium">
        <color theme="4"/>
      </bottom>
      <diagonal/>
    </border>
    <border>
      <left/>
      <right/>
      <top style="medium">
        <color theme="4"/>
      </top>
      <bottom style="thin">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4"/>
      </left>
      <right/>
      <top/>
      <bottom/>
      <diagonal/>
    </border>
    <border>
      <left/>
      <right/>
      <top style="thin">
        <color theme="4"/>
      </top>
      <bottom/>
      <diagonal/>
    </border>
    <border>
      <left/>
      <right style="thin">
        <color theme="4"/>
      </right>
      <top/>
      <bottom/>
      <diagonal/>
    </border>
    <border>
      <left style="thin">
        <color theme="4"/>
      </left>
      <right style="thin">
        <color theme="4"/>
      </right>
      <top style="medium">
        <color theme="4"/>
      </top>
      <bottom style="thin">
        <color theme="4"/>
      </bottom>
      <diagonal/>
    </border>
    <border>
      <left/>
      <right/>
      <top style="thin">
        <color theme="1"/>
      </top>
      <bottom style="thin">
        <color indexed="64"/>
      </bottom>
      <diagonal/>
    </border>
    <border>
      <left style="medium">
        <color theme="1"/>
      </left>
      <right style="medium">
        <color theme="1"/>
      </right>
      <top style="medium">
        <color theme="1"/>
      </top>
      <bottom style="medium">
        <color theme="1"/>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n">
        <color theme="0"/>
      </left>
      <right/>
      <top/>
      <bottom/>
      <diagonal/>
    </border>
    <border>
      <left/>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s>
  <cellStyleXfs count="27">
    <xf numFmtId="0" fontId="0" fillId="0" borderId="0"/>
    <xf numFmtId="0" fontId="3"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Border="0" applyAlignment="0" applyProtection="0"/>
    <xf numFmtId="0" fontId="10" fillId="0" borderId="0" applyNumberFormat="0" applyFill="0" applyAlignment="0" applyProtection="0"/>
    <xf numFmtId="0" fontId="4" fillId="0" borderId="0" applyNumberFormat="0" applyFill="0" applyBorder="0" applyAlignment="0" applyProtection="0"/>
    <xf numFmtId="0" fontId="14" fillId="7" borderId="0" applyNumberFormat="0" applyBorder="0" applyAlignment="0" applyProtection="0"/>
    <xf numFmtId="0" fontId="13" fillId="16" borderId="0" applyNumberFormat="0" applyBorder="0" applyAlignment="0" applyProtection="0"/>
    <xf numFmtId="0" fontId="15" fillId="6" borderId="0" applyNumberFormat="0" applyBorder="0" applyAlignment="0" applyProtection="0"/>
    <xf numFmtId="0" fontId="1" fillId="3" borderId="3" applyNumberFormat="0" applyAlignment="0" applyProtection="0"/>
    <xf numFmtId="0" fontId="1" fillId="2" borderId="3" applyNumberFormat="0" applyAlignment="0" applyProtection="0"/>
    <xf numFmtId="0" fontId="1" fillId="0" borderId="3" applyNumberFormat="0" applyAlignment="0" applyProtection="0"/>
    <xf numFmtId="0" fontId="18" fillId="0" borderId="2" applyNumberFormat="0" applyFill="0" applyAlignment="0" applyProtection="0"/>
    <xf numFmtId="0" fontId="17" fillId="5" borderId="0" applyNumberFormat="0" applyAlignment="0" applyProtection="0"/>
    <xf numFmtId="0" fontId="13" fillId="0" borderId="0" applyNumberFormat="0" applyFill="0" applyBorder="0" applyAlignment="0" applyProtection="0"/>
    <xf numFmtId="0" fontId="1" fillId="6" borderId="0" applyNumberFormat="0" applyAlignment="0" applyProtection="0"/>
    <xf numFmtId="0" fontId="16" fillId="0" borderId="0" applyNumberFormat="0" applyFill="0" applyBorder="0" applyAlignment="0" applyProtection="0"/>
    <xf numFmtId="44" fontId="5" fillId="0" borderId="0" applyFont="0" applyFill="0" applyBorder="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6" fillId="9" borderId="4" applyBorder="0">
      <alignment horizontal="center" vertical="center"/>
    </xf>
    <xf numFmtId="0" fontId="6" fillId="10" borderId="4" applyBorder="0">
      <alignment horizontal="center" vertical="center"/>
    </xf>
    <xf numFmtId="0" fontId="4" fillId="11" borderId="4" applyBorder="0">
      <alignment horizontal="center" vertical="center"/>
    </xf>
    <xf numFmtId="0" fontId="6" fillId="12" borderId="4" applyBorder="0">
      <alignment horizontal="center" vertical="center"/>
    </xf>
    <xf numFmtId="0" fontId="1" fillId="3" borderId="0"/>
    <xf numFmtId="43" fontId="1" fillId="0" borderId="0" applyFont="0" applyFill="0" applyBorder="0" applyAlignment="0" applyProtection="0"/>
    <xf numFmtId="9" fontId="1" fillId="0" borderId="0" applyFont="0" applyFill="0" applyBorder="0" applyAlignment="0" applyProtection="0"/>
  </cellStyleXfs>
  <cellXfs count="234">
    <xf numFmtId="0" fontId="0" fillId="0" borderId="0" xfId="0"/>
    <xf numFmtId="0" fontId="9" fillId="0" borderId="0" xfId="3" applyBorder="1" applyAlignment="1"/>
    <xf numFmtId="0" fontId="4" fillId="0" borderId="0" xfId="5" applyAlignment="1"/>
    <xf numFmtId="0" fontId="5" fillId="8" borderId="0" xfId="0" applyFont="1" applyFill="1" applyAlignment="1">
      <alignment vertical="center" wrapText="1"/>
    </xf>
    <xf numFmtId="0" fontId="0" fillId="8" borderId="0" xfId="0" applyFill="1" applyAlignment="1">
      <alignment vertical="center" wrapText="1"/>
    </xf>
    <xf numFmtId="0" fontId="0" fillId="0" borderId="0" xfId="0" applyAlignment="1">
      <alignment horizontal="right" vertical="center"/>
    </xf>
    <xf numFmtId="0" fontId="12" fillId="8" borderId="0" xfId="0" applyFont="1" applyFill="1" applyAlignment="1">
      <alignment horizontal="right" vertical="center"/>
    </xf>
    <xf numFmtId="0" fontId="11" fillId="0" borderId="0" xfId="0" applyFont="1" applyAlignment="1">
      <alignment vertical="center"/>
    </xf>
    <xf numFmtId="0" fontId="0" fillId="0" borderId="0" xfId="0" applyAlignment="1">
      <alignment horizontal="left" vertical="center"/>
    </xf>
    <xf numFmtId="0" fontId="9" fillId="0" borderId="0" xfId="3" applyBorder="1" applyAlignment="1">
      <alignment horizontal="left" vertical="center"/>
    </xf>
    <xf numFmtId="0" fontId="0" fillId="0" borderId="0" xfId="0" applyAlignment="1">
      <alignment vertical="center"/>
    </xf>
    <xf numFmtId="44" fontId="0" fillId="0" borderId="0" xfId="17" applyFont="1" applyBorder="1" applyAlignment="1">
      <alignment horizontal="center" vertical="center"/>
    </xf>
    <xf numFmtId="44" fontId="0" fillId="8" borderId="0" xfId="17" applyFont="1" applyFill="1" applyBorder="1" applyAlignment="1">
      <alignment horizontal="center" vertical="center"/>
    </xf>
    <xf numFmtId="0" fontId="4" fillId="0" borderId="0" xfId="0" applyFont="1" applyAlignment="1">
      <alignment vertical="center"/>
    </xf>
    <xf numFmtId="0" fontId="0" fillId="13" borderId="17" xfId="0" applyFill="1" applyBorder="1" applyAlignment="1">
      <alignment vertical="center" wrapText="1"/>
    </xf>
    <xf numFmtId="0" fontId="0" fillId="13" borderId="17" xfId="0" applyFill="1" applyBorder="1" applyAlignment="1">
      <alignment vertical="center"/>
    </xf>
    <xf numFmtId="0" fontId="4" fillId="0" borderId="18" xfId="0" applyFont="1" applyBorder="1" applyAlignment="1">
      <alignment vertical="center" wrapText="1"/>
    </xf>
    <xf numFmtId="1" fontId="0" fillId="0" borderId="0" xfId="17" applyNumberFormat="1" applyFont="1" applyBorder="1" applyAlignment="1" applyProtection="1">
      <alignment vertical="center"/>
    </xf>
    <xf numFmtId="0" fontId="0" fillId="0" borderId="0" xfId="0" applyAlignment="1">
      <alignment wrapText="1"/>
    </xf>
    <xf numFmtId="44" fontId="2" fillId="0" borderId="22" xfId="17" applyFont="1" applyBorder="1" applyAlignment="1">
      <alignment vertical="center" wrapText="1"/>
    </xf>
    <xf numFmtId="2" fontId="0" fillId="0" borderId="33" xfId="17" applyNumberFormat="1" applyFont="1" applyBorder="1" applyAlignment="1" applyProtection="1">
      <alignment vertical="center"/>
      <protection locked="0"/>
    </xf>
    <xf numFmtId="0" fontId="0" fillId="13" borderId="41" xfId="0" applyFill="1" applyBorder="1" applyAlignment="1">
      <alignment vertical="center"/>
    </xf>
    <xf numFmtId="0" fontId="0" fillId="0" borderId="39" xfId="0" applyBorder="1"/>
    <xf numFmtId="0" fontId="0" fillId="0" borderId="21" xfId="0" applyBorder="1" applyAlignment="1">
      <alignment vertical="center"/>
    </xf>
    <xf numFmtId="164" fontId="0" fillId="0" borderId="37" xfId="25" applyNumberFormat="1" applyFont="1" applyFill="1" applyBorder="1" applyAlignment="1">
      <alignment vertical="center"/>
    </xf>
    <xf numFmtId="0" fontId="0" fillId="13" borderId="45" xfId="0" applyFill="1" applyBorder="1" applyAlignment="1">
      <alignment vertical="center" wrapText="1"/>
    </xf>
    <xf numFmtId="0" fontId="17" fillId="14" borderId="35" xfId="0" applyFont="1" applyFill="1" applyBorder="1" applyAlignment="1">
      <alignment vertical="center" wrapText="1"/>
    </xf>
    <xf numFmtId="164" fontId="0" fillId="8" borderId="0" xfId="25" applyNumberFormat="1" applyFont="1" applyFill="1" applyBorder="1" applyAlignment="1">
      <alignment horizontal="center" vertical="center"/>
    </xf>
    <xf numFmtId="164" fontId="0" fillId="8" borderId="0" xfId="25" applyNumberFormat="1" applyFont="1" applyFill="1" applyBorder="1" applyAlignment="1">
      <alignment vertical="center"/>
    </xf>
    <xf numFmtId="166" fontId="0" fillId="8" borderId="0" xfId="0" applyNumberFormat="1" applyFill="1" applyAlignment="1">
      <alignment horizontal="center" vertical="center"/>
    </xf>
    <xf numFmtId="165" fontId="0" fillId="0" borderId="0" xfId="26" applyNumberFormat="1" applyFont="1" applyBorder="1" applyAlignment="1">
      <alignment horizontal="center" vertical="center"/>
    </xf>
    <xf numFmtId="3" fontId="0" fillId="0" borderId="0" xfId="0" applyNumberFormat="1"/>
    <xf numFmtId="0" fontId="23" fillId="0" borderId="0" xfId="0" applyFont="1"/>
    <xf numFmtId="3" fontId="23" fillId="0" borderId="0" xfId="0" applyNumberFormat="1" applyFont="1"/>
    <xf numFmtId="0" fontId="24" fillId="0" borderId="0" xfId="0" applyFont="1" applyAlignment="1">
      <alignment wrapText="1"/>
    </xf>
    <xf numFmtId="44" fontId="0" fillId="0" borderId="0" xfId="17" applyFont="1" applyBorder="1" applyAlignment="1">
      <alignment wrapText="1"/>
    </xf>
    <xf numFmtId="0" fontId="0" fillId="0" borderId="0" xfId="17" applyNumberFormat="1" applyFont="1" applyBorder="1" applyAlignment="1">
      <alignment horizontal="left" wrapText="1"/>
    </xf>
    <xf numFmtId="0" fontId="0" fillId="0" borderId="8" xfId="0" applyBorder="1" applyAlignment="1">
      <alignment vertical="center" wrapText="1"/>
    </xf>
    <xf numFmtId="0" fontId="0" fillId="0" borderId="9" xfId="0" applyBorder="1" applyAlignment="1">
      <alignment vertical="center" wrapText="1"/>
    </xf>
    <xf numFmtId="0" fontId="2" fillId="0" borderId="0" xfId="0" applyFont="1"/>
    <xf numFmtId="0" fontId="2" fillId="0" borderId="8" xfId="0" applyFont="1" applyBorder="1" applyAlignment="1">
      <alignment horizontal="center" vertical="center" wrapText="1"/>
    </xf>
    <xf numFmtId="0" fontId="2" fillId="0" borderId="0" xfId="0" applyFont="1" applyAlignment="1">
      <alignment horizontal="left" wrapText="1"/>
    </xf>
    <xf numFmtId="0" fontId="0" fillId="0" borderId="0" xfId="0" applyAlignment="1">
      <alignment horizontal="left" wrapText="1"/>
    </xf>
    <xf numFmtId="0" fontId="0" fillId="0" borderId="0" xfId="0" applyAlignment="1">
      <alignment vertical="center" wrapText="1"/>
    </xf>
    <xf numFmtId="167" fontId="0" fillId="0" borderId="0" xfId="0" applyNumberFormat="1" applyAlignment="1">
      <alignment horizontal="center"/>
    </xf>
    <xf numFmtId="0" fontId="5" fillId="0" borderId="0" xfId="0" applyFont="1" applyAlignment="1">
      <alignment vertical="center"/>
    </xf>
    <xf numFmtId="0" fontId="0" fillId="0" borderId="30" xfId="0" applyBorder="1"/>
    <xf numFmtId="0" fontId="2" fillId="0" borderId="0" xfId="0" applyFont="1" applyAlignment="1">
      <alignment horizontal="left"/>
    </xf>
    <xf numFmtId="1" fontId="0" fillId="0" borderId="0" xfId="0" applyNumberFormat="1"/>
    <xf numFmtId="37" fontId="0" fillId="0" borderId="0" xfId="0" applyNumberFormat="1"/>
    <xf numFmtId="44" fontId="0" fillId="0" borderId="0" xfId="0" applyNumberFormat="1" applyAlignment="1">
      <alignment wrapText="1"/>
    </xf>
    <xf numFmtId="2" fontId="0" fillId="0" borderId="0" xfId="0" applyNumberFormat="1"/>
    <xf numFmtId="37" fontId="0" fillId="0" borderId="0" xfId="0" applyNumberFormat="1" applyAlignment="1">
      <alignment wrapText="1"/>
    </xf>
    <xf numFmtId="0" fontId="23" fillId="0" borderId="0" xfId="0" applyFont="1" applyAlignment="1">
      <alignment wrapText="1"/>
    </xf>
    <xf numFmtId="0" fontId="2" fillId="0" borderId="0" xfId="0" applyFont="1"/>
    <xf numFmtId="0" fontId="7" fillId="3" borderId="0" xfId="0" applyFont="1" applyFill="1" applyAlignment="1">
      <alignment horizontal="left" vertical="center"/>
    </xf>
    <xf numFmtId="0" fontId="0" fillId="0" borderId="7" xfId="0" applyBorder="1" applyAlignment="1" applyProtection="1">
      <alignment horizontal="left" vertical="center"/>
      <protection locked="0"/>
    </xf>
    <xf numFmtId="0" fontId="21" fillId="0" borderId="0" xfId="18" applyFont="1" applyFill="1" applyAlignment="1" applyProtection="1">
      <alignment horizontal="left"/>
      <protection locked="0"/>
    </xf>
    <xf numFmtId="0" fontId="21" fillId="0" borderId="0" xfId="18" applyFont="1" applyAlignment="1" applyProtection="1">
      <alignment horizontal="left"/>
      <protection locked="0"/>
    </xf>
    <xf numFmtId="0" fontId="11" fillId="4" borderId="5" xfId="0" applyFont="1" applyFill="1" applyBorder="1" applyAlignment="1">
      <alignment horizontal="center" vertical="center"/>
    </xf>
    <xf numFmtId="0" fontId="8" fillId="0" borderId="0" xfId="2" applyAlignment="1">
      <alignment horizontal="left"/>
    </xf>
    <xf numFmtId="0" fontId="2" fillId="0" borderId="0" xfId="0" applyFont="1" applyAlignment="1">
      <alignment horizontal="left" wrapText="1"/>
    </xf>
    <xf numFmtId="0" fontId="0" fillId="0" borderId="6" xfId="0" applyBorder="1" applyAlignment="1" applyProtection="1">
      <alignment horizontal="left" vertical="center"/>
      <protection locked="0"/>
    </xf>
    <xf numFmtId="0" fontId="24" fillId="0" borderId="0" xfId="0" applyFont="1" applyAlignment="1">
      <alignment vertical="top" wrapText="1"/>
    </xf>
    <xf numFmtId="0" fontId="0" fillId="0" borderId="0" xfId="0" applyAlignment="1">
      <alignment horizontal="left" wrapText="1"/>
    </xf>
    <xf numFmtId="3" fontId="0" fillId="0" borderId="27" xfId="0" applyNumberFormat="1" applyBorder="1" applyAlignment="1" applyProtection="1">
      <alignment horizontal="center"/>
      <protection locked="0"/>
    </xf>
    <xf numFmtId="3" fontId="0" fillId="0" borderId="16" xfId="0" applyNumberFormat="1" applyBorder="1" applyAlignment="1" applyProtection="1">
      <alignment horizontal="center"/>
      <protection locked="0"/>
    </xf>
    <xf numFmtId="0" fontId="0" fillId="0" borderId="0" xfId="0" applyAlignment="1">
      <alignment horizontal="left"/>
    </xf>
    <xf numFmtId="0" fontId="0" fillId="0" borderId="0" xfId="0"/>
    <xf numFmtId="165" fontId="0" fillId="0" borderId="0" xfId="26" applyNumberFormat="1" applyFont="1" applyFill="1" applyBorder="1" applyAlignment="1">
      <alignment horizontal="center" vertical="center"/>
    </xf>
    <xf numFmtId="0" fontId="17" fillId="0" borderId="0" xfId="0" applyFont="1" applyAlignment="1">
      <alignment horizontal="center" vertical="center" wrapText="1"/>
    </xf>
    <xf numFmtId="167" fontId="0" fillId="0" borderId="34" xfId="0" applyNumberFormat="1" applyBorder="1" applyAlignment="1" applyProtection="1">
      <alignment horizontal="center" wrapText="1"/>
      <protection locked="0"/>
    </xf>
    <xf numFmtId="0" fontId="0" fillId="0" borderId="7" xfId="0" applyBorder="1" applyAlignment="1" applyProtection="1">
      <alignment horizontal="center"/>
      <protection locked="0"/>
    </xf>
    <xf numFmtId="0" fontId="0" fillId="0" borderId="6" xfId="0" applyBorder="1" applyAlignment="1" applyProtection="1">
      <alignment horizontal="center"/>
      <protection locked="0"/>
    </xf>
    <xf numFmtId="169" fontId="0" fillId="0" borderId="34" xfId="0" applyNumberFormat="1" applyBorder="1" applyAlignment="1" applyProtection="1">
      <alignment horizontal="center"/>
      <protection locked="0"/>
    </xf>
    <xf numFmtId="169" fontId="0" fillId="0" borderId="16" xfId="0" applyNumberFormat="1" applyBorder="1" applyAlignment="1" applyProtection="1">
      <alignment horizontal="center"/>
      <protection locked="0"/>
    </xf>
    <xf numFmtId="169" fontId="0" fillId="0" borderId="7" xfId="0" applyNumberFormat="1" applyBorder="1" applyAlignment="1" applyProtection="1">
      <alignment horizontal="center"/>
      <protection locked="0"/>
    </xf>
    <xf numFmtId="0" fontId="0" fillId="0" borderId="10" xfId="0" applyBorder="1" applyAlignment="1">
      <alignment horizontal="center" vertical="center"/>
    </xf>
    <xf numFmtId="0" fontId="0" fillId="0" borderId="11" xfId="0" applyBorder="1" applyAlignment="1">
      <alignment horizontal="center" vertical="center"/>
    </xf>
    <xf numFmtId="3" fontId="0" fillId="0" borderId="10" xfId="25" applyNumberFormat="1" applyFont="1" applyBorder="1" applyAlignment="1" applyProtection="1">
      <alignment vertical="center"/>
      <protection locked="0"/>
    </xf>
    <xf numFmtId="3" fontId="0" fillId="0" borderId="11" xfId="25" applyNumberFormat="1" applyFont="1" applyBorder="1" applyAlignment="1" applyProtection="1">
      <alignment vertical="center"/>
      <protection locked="0"/>
    </xf>
    <xf numFmtId="165" fontId="0" fillId="13" borderId="10" xfId="26" applyNumberFormat="1" applyFont="1" applyFill="1" applyBorder="1" applyAlignment="1">
      <alignment vertical="center"/>
    </xf>
    <xf numFmtId="165" fontId="0" fillId="13" borderId="26" xfId="26" applyNumberFormat="1" applyFont="1" applyFill="1" applyBorder="1" applyAlignment="1">
      <alignment vertical="center"/>
    </xf>
    <xf numFmtId="165" fontId="0" fillId="13" borderId="11" xfId="26" applyNumberFormat="1" applyFont="1" applyFill="1" applyBorder="1" applyAlignment="1">
      <alignment vertical="center"/>
    </xf>
    <xf numFmtId="0" fontId="0" fillId="15" borderId="12" xfId="0" applyFill="1" applyBorder="1" applyAlignment="1">
      <alignment horizontal="center" vertical="center"/>
    </xf>
    <xf numFmtId="0" fontId="0" fillId="15" borderId="13" xfId="0" applyFill="1" applyBorder="1" applyAlignment="1">
      <alignment horizontal="center" vertical="center"/>
    </xf>
    <xf numFmtId="3" fontId="0" fillId="15" borderId="12" xfId="25" applyNumberFormat="1" applyFont="1" applyFill="1" applyBorder="1" applyAlignment="1" applyProtection="1">
      <alignment vertical="center"/>
      <protection locked="0"/>
    </xf>
    <xf numFmtId="3" fontId="0" fillId="15" borderId="13" xfId="25" applyNumberFormat="1" applyFont="1" applyFill="1" applyBorder="1" applyAlignment="1" applyProtection="1">
      <alignment vertical="center"/>
      <protection locked="0"/>
    </xf>
    <xf numFmtId="165" fontId="0" fillId="13" borderId="30" xfId="26" applyNumberFormat="1" applyFont="1" applyFill="1" applyBorder="1" applyAlignment="1">
      <alignment vertical="center"/>
    </xf>
    <xf numFmtId="165" fontId="0" fillId="13" borderId="0" xfId="26" applyNumberFormat="1" applyFont="1" applyFill="1" applyBorder="1" applyAlignment="1">
      <alignment vertical="center"/>
    </xf>
    <xf numFmtId="165" fontId="0" fillId="13" borderId="32" xfId="26" applyNumberFormat="1" applyFont="1" applyFill="1" applyBorder="1" applyAlignment="1">
      <alignment vertical="center"/>
    </xf>
    <xf numFmtId="0" fontId="4" fillId="0" borderId="0" xfId="0" applyFont="1" applyAlignment="1">
      <alignment horizontal="left"/>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5" xfId="0" applyFont="1" applyBorder="1" applyAlignment="1">
      <alignment horizontal="center" vertical="center" wrapText="1"/>
    </xf>
    <xf numFmtId="0" fontId="0" fillId="18" borderId="12" xfId="0" applyFill="1" applyBorder="1" applyAlignment="1">
      <alignment horizontal="center" vertical="center"/>
    </xf>
    <xf numFmtId="0" fontId="0" fillId="18" borderId="13" xfId="0" applyFill="1" applyBorder="1" applyAlignment="1">
      <alignment horizontal="center" vertical="center"/>
    </xf>
    <xf numFmtId="3" fontId="0" fillId="18" borderId="12" xfId="25" applyNumberFormat="1" applyFont="1" applyFill="1" applyBorder="1" applyAlignment="1" applyProtection="1">
      <alignment vertical="center"/>
      <protection locked="0"/>
    </xf>
    <xf numFmtId="3" fontId="0" fillId="18" borderId="13" xfId="25" applyNumberFormat="1" applyFont="1" applyFill="1" applyBorder="1" applyAlignment="1" applyProtection="1">
      <alignment vertical="center"/>
      <protection locked="0"/>
    </xf>
    <xf numFmtId="0" fontId="0" fillId="0" borderId="12" xfId="0" applyBorder="1" applyAlignment="1">
      <alignment horizontal="center" vertical="center"/>
    </xf>
    <xf numFmtId="0" fontId="0" fillId="0" borderId="13" xfId="0" applyBorder="1" applyAlignment="1">
      <alignment horizontal="center" vertical="center"/>
    </xf>
    <xf numFmtId="3" fontId="0" fillId="0" borderId="12" xfId="25" applyNumberFormat="1" applyFont="1" applyBorder="1" applyAlignment="1" applyProtection="1">
      <alignment vertical="center"/>
      <protection locked="0"/>
    </xf>
    <xf numFmtId="3" fontId="0" fillId="0" borderId="13" xfId="25" applyNumberFormat="1" applyFont="1" applyBorder="1" applyAlignment="1" applyProtection="1">
      <alignment vertical="center"/>
      <protection locked="0"/>
    </xf>
    <xf numFmtId="165" fontId="0" fillId="13" borderId="14" xfId="26" applyNumberFormat="1" applyFont="1" applyFill="1" applyBorder="1" applyAlignment="1">
      <alignment vertical="center"/>
    </xf>
    <xf numFmtId="165" fontId="0" fillId="13" borderId="31" xfId="26" applyNumberFormat="1" applyFont="1" applyFill="1" applyBorder="1" applyAlignment="1">
      <alignment vertical="center"/>
    </xf>
    <xf numFmtId="165" fontId="0" fillId="13" borderId="15" xfId="26" applyNumberFormat="1" applyFont="1" applyFill="1" applyBorder="1" applyAlignment="1">
      <alignment vertical="center"/>
    </xf>
    <xf numFmtId="37" fontId="0" fillId="0" borderId="10" xfId="25" applyNumberFormat="1" applyFont="1" applyBorder="1" applyAlignment="1" applyProtection="1">
      <alignment horizontal="center" vertical="center"/>
      <protection locked="0"/>
    </xf>
    <xf numFmtId="37" fontId="0" fillId="0" borderId="11" xfId="25" applyNumberFormat="1" applyFont="1" applyBorder="1" applyAlignment="1" applyProtection="1">
      <alignment horizontal="center" vertical="center"/>
      <protection locked="0"/>
    </xf>
    <xf numFmtId="165" fontId="0" fillId="13" borderId="10" xfId="26" applyNumberFormat="1" applyFont="1" applyFill="1" applyBorder="1" applyAlignment="1">
      <alignment horizontal="center" vertical="center"/>
    </xf>
    <xf numFmtId="165" fontId="0" fillId="13" borderId="26" xfId="26" applyNumberFormat="1" applyFont="1" applyFill="1" applyBorder="1" applyAlignment="1">
      <alignment horizontal="center" vertical="center"/>
    </xf>
    <xf numFmtId="165" fontId="0" fillId="13" borderId="11" xfId="26" applyNumberFormat="1" applyFont="1" applyFill="1" applyBorder="1" applyAlignment="1">
      <alignment horizontal="center" vertical="center"/>
    </xf>
    <xf numFmtId="37" fontId="0" fillId="15" borderId="12" xfId="25" applyNumberFormat="1" applyFont="1" applyFill="1" applyBorder="1" applyAlignment="1" applyProtection="1">
      <alignment horizontal="center" vertical="center"/>
      <protection locked="0"/>
    </xf>
    <xf numFmtId="37" fontId="0" fillId="15" borderId="13" xfId="25" applyNumberFormat="1" applyFont="1" applyFill="1" applyBorder="1" applyAlignment="1" applyProtection="1">
      <alignment horizontal="center" vertical="center"/>
      <protection locked="0"/>
    </xf>
    <xf numFmtId="165" fontId="0" fillId="13" borderId="30" xfId="26" applyNumberFormat="1" applyFont="1" applyFill="1" applyBorder="1" applyAlignment="1">
      <alignment horizontal="center" vertical="center"/>
    </xf>
    <xf numFmtId="165" fontId="0" fillId="13" borderId="0" xfId="26" applyNumberFormat="1" applyFont="1" applyFill="1" applyBorder="1" applyAlignment="1">
      <alignment horizontal="center" vertical="center"/>
    </xf>
    <xf numFmtId="165" fontId="0" fillId="13" borderId="32" xfId="26" applyNumberFormat="1" applyFont="1" applyFill="1" applyBorder="1" applyAlignment="1">
      <alignment horizontal="center" vertical="center"/>
    </xf>
    <xf numFmtId="0" fontId="17" fillId="17" borderId="12" xfId="0" applyFont="1" applyFill="1" applyBorder="1" applyAlignment="1">
      <alignment horizontal="center" vertical="center"/>
    </xf>
    <xf numFmtId="0" fontId="17" fillId="17" borderId="13" xfId="0" applyFont="1" applyFill="1" applyBorder="1" applyAlignment="1">
      <alignment horizontal="center" vertical="center"/>
    </xf>
    <xf numFmtId="1" fontId="17" fillId="17" borderId="12" xfId="0" applyNumberFormat="1" applyFont="1" applyFill="1" applyBorder="1" applyAlignment="1">
      <alignment horizontal="center" vertical="center"/>
    </xf>
    <xf numFmtId="1" fontId="17" fillId="17" borderId="13" xfId="0" applyNumberFormat="1" applyFont="1" applyFill="1" applyBorder="1" applyAlignment="1">
      <alignment horizontal="center" vertical="center"/>
    </xf>
    <xf numFmtId="165" fontId="17" fillId="14" borderId="30" xfId="26" applyNumberFormat="1" applyFont="1" applyFill="1" applyBorder="1" applyAlignment="1">
      <alignment horizontal="center" vertical="center"/>
    </xf>
    <xf numFmtId="165" fontId="17" fillId="14" borderId="0" xfId="26" applyNumberFormat="1" applyFont="1" applyFill="1" applyBorder="1" applyAlignment="1">
      <alignment horizontal="center" vertical="center"/>
    </xf>
    <xf numFmtId="165" fontId="17" fillId="14" borderId="32" xfId="26" applyNumberFormat="1" applyFont="1" applyFill="1" applyBorder="1" applyAlignment="1">
      <alignment horizontal="center" vertical="center"/>
    </xf>
    <xf numFmtId="37" fontId="0" fillId="0" borderId="12" xfId="25" applyNumberFormat="1" applyFont="1" applyBorder="1" applyAlignment="1" applyProtection="1">
      <alignment horizontal="center" vertical="center"/>
      <protection locked="0"/>
    </xf>
    <xf numFmtId="37" fontId="0" fillId="0" borderId="13" xfId="25" applyNumberFormat="1" applyFont="1" applyBorder="1" applyAlignment="1" applyProtection="1">
      <alignment horizontal="center" vertical="center"/>
      <protection locked="0"/>
    </xf>
    <xf numFmtId="165" fontId="0" fillId="13" borderId="14" xfId="26" applyNumberFormat="1" applyFont="1" applyFill="1" applyBorder="1" applyAlignment="1">
      <alignment horizontal="center" vertical="center"/>
    </xf>
    <xf numFmtId="165" fontId="0" fillId="13" borderId="31" xfId="26" applyNumberFormat="1" applyFont="1" applyFill="1" applyBorder="1" applyAlignment="1">
      <alignment horizontal="center" vertical="center"/>
    </xf>
    <xf numFmtId="165" fontId="0" fillId="13" borderId="15" xfId="26" applyNumberFormat="1" applyFont="1" applyFill="1" applyBorder="1" applyAlignment="1">
      <alignment horizontal="center" vertical="center"/>
    </xf>
    <xf numFmtId="0" fontId="0" fillId="0" borderId="7" xfId="0" applyBorder="1" applyAlignment="1" applyProtection="1">
      <alignment horizontal="center" wrapText="1"/>
      <protection locked="0"/>
    </xf>
    <xf numFmtId="169" fontId="0" fillId="0" borderId="34" xfId="0" applyNumberFormat="1" applyBorder="1" applyAlignment="1" applyProtection="1">
      <alignment horizontal="center" wrapText="1"/>
      <protection locked="0"/>
    </xf>
    <xf numFmtId="0" fontId="0" fillId="0" borderId="0" xfId="0" applyAlignment="1">
      <alignment wrapText="1"/>
    </xf>
    <xf numFmtId="0" fontId="0" fillId="0" borderId="27" xfId="0" applyBorder="1" applyAlignment="1" applyProtection="1">
      <alignment horizontal="center"/>
      <protection locked="0"/>
    </xf>
    <xf numFmtId="168" fontId="0" fillId="0" borderId="10" xfId="17" applyNumberFormat="1" applyFont="1" applyBorder="1" applyAlignment="1" applyProtection="1">
      <alignment horizontal="center" vertical="center"/>
      <protection locked="0"/>
    </xf>
    <xf numFmtId="168" fontId="0" fillId="0" borderId="11" xfId="17" applyNumberFormat="1" applyFont="1" applyBorder="1" applyAlignment="1" applyProtection="1">
      <alignment horizontal="center" vertical="center"/>
      <protection locked="0"/>
    </xf>
    <xf numFmtId="168" fontId="0" fillId="8" borderId="10" xfId="17" applyNumberFormat="1" applyFont="1" applyFill="1" applyBorder="1" applyAlignment="1" applyProtection="1">
      <alignment horizontal="center" vertical="center"/>
      <protection locked="0"/>
    </xf>
    <xf numFmtId="168" fontId="0" fillId="8" borderId="11" xfId="17" applyNumberFormat="1" applyFont="1" applyFill="1" applyBorder="1" applyAlignment="1" applyProtection="1">
      <alignment horizontal="center" vertical="center"/>
      <protection locked="0"/>
    </xf>
    <xf numFmtId="0" fontId="4" fillId="0" borderId="38" xfId="0" applyFont="1" applyBorder="1" applyAlignment="1">
      <alignment horizontal="left" vertical="center"/>
    </xf>
    <xf numFmtId="168" fontId="0" fillId="0" borderId="10" xfId="26" applyNumberFormat="1" applyFont="1" applyBorder="1" applyAlignment="1" applyProtection="1">
      <alignment horizontal="center" vertical="center"/>
      <protection locked="0"/>
    </xf>
    <xf numFmtId="168" fontId="0" fillId="0" borderId="11" xfId="26" applyNumberFormat="1" applyFont="1" applyBorder="1" applyAlignment="1" applyProtection="1">
      <alignment horizontal="center" vertical="center"/>
      <protection locked="0"/>
    </xf>
    <xf numFmtId="0" fontId="22" fillId="0" borderId="21" xfId="0" applyFont="1" applyBorder="1" applyAlignment="1">
      <alignment horizontal="center" vertical="center" wrapText="1"/>
    </xf>
    <xf numFmtId="0" fontId="22" fillId="0" borderId="0" xfId="0" applyFont="1" applyAlignment="1">
      <alignment horizontal="center" vertical="center" wrapText="1"/>
    </xf>
    <xf numFmtId="0" fontId="0" fillId="15" borderId="10" xfId="0" applyFill="1" applyBorder="1" applyAlignment="1">
      <alignment horizontal="left" vertical="center" wrapText="1" indent="1"/>
    </xf>
    <xf numFmtId="0" fontId="0" fillId="15" borderId="11" xfId="0" applyFill="1" applyBorder="1" applyAlignment="1">
      <alignment horizontal="left" vertical="center" wrapText="1" indent="1"/>
    </xf>
    <xf numFmtId="2" fontId="0" fillId="15" borderId="10" xfId="0" applyNumberFormat="1" applyFill="1" applyBorder="1" applyAlignment="1" applyProtection="1">
      <alignment horizontal="left" vertical="center" indent="1"/>
      <protection locked="0"/>
    </xf>
    <xf numFmtId="2" fontId="0" fillId="15" borderId="11" xfId="0" applyNumberFormat="1" applyFill="1" applyBorder="1" applyAlignment="1" applyProtection="1">
      <alignment horizontal="left" vertical="center" indent="1"/>
      <protection locked="0"/>
    </xf>
    <xf numFmtId="44" fontId="2" fillId="0" borderId="18" xfId="17" applyFont="1" applyBorder="1" applyAlignment="1">
      <alignment horizontal="center" vertical="center" wrapText="1"/>
    </xf>
    <xf numFmtId="44" fontId="2" fillId="0" borderId="20" xfId="17" applyFont="1" applyBorder="1" applyAlignment="1">
      <alignment horizontal="center" vertical="center" wrapText="1"/>
    </xf>
    <xf numFmtId="2" fontId="17" fillId="14" borderId="19" xfId="17" applyNumberFormat="1" applyFont="1" applyFill="1" applyBorder="1" applyAlignment="1">
      <alignment horizontal="center" vertical="center"/>
    </xf>
    <xf numFmtId="2" fontId="17" fillId="14" borderId="20" xfId="17" applyNumberFormat="1" applyFont="1" applyFill="1" applyBorder="1" applyAlignment="1">
      <alignment horizontal="center" vertical="center"/>
    </xf>
    <xf numFmtId="0" fontId="0" fillId="0" borderId="12" xfId="0" applyBorder="1" applyAlignment="1">
      <alignment horizontal="left" vertical="center" wrapText="1" indent="1"/>
    </xf>
    <xf numFmtId="0" fontId="0" fillId="0" borderId="13" xfId="0" applyBorder="1" applyAlignment="1">
      <alignment horizontal="left" vertical="center" wrapText="1" indent="1"/>
    </xf>
    <xf numFmtId="2" fontId="0" fillId="0" borderId="12" xfId="0" applyNumberFormat="1" applyBorder="1" applyAlignment="1" applyProtection="1">
      <alignment horizontal="left" vertical="center" indent="1"/>
      <protection locked="0"/>
    </xf>
    <xf numFmtId="2" fontId="0" fillId="0" borderId="13" xfId="0" applyNumberFormat="1" applyBorder="1" applyAlignment="1" applyProtection="1">
      <alignment horizontal="left" vertical="center" indent="1"/>
      <protection locked="0"/>
    </xf>
    <xf numFmtId="2" fontId="0" fillId="0" borderId="10" xfId="17" applyNumberFormat="1" applyFont="1" applyBorder="1" applyAlignment="1" applyProtection="1">
      <alignment horizontal="center" vertical="center"/>
      <protection locked="0"/>
    </xf>
    <xf numFmtId="2" fontId="0" fillId="0" borderId="11" xfId="17" applyNumberFormat="1" applyFont="1" applyBorder="1" applyAlignment="1" applyProtection="1">
      <alignment horizontal="center" vertical="center"/>
      <protection locked="0"/>
    </xf>
    <xf numFmtId="2" fontId="0" fillId="8" borderId="10" xfId="17" applyNumberFormat="1" applyFont="1" applyFill="1" applyBorder="1" applyAlignment="1" applyProtection="1">
      <alignment horizontal="center" vertical="center"/>
      <protection locked="0"/>
    </xf>
    <xf numFmtId="2" fontId="0" fillId="8" borderId="11" xfId="17" applyNumberFormat="1" applyFont="1" applyFill="1" applyBorder="1" applyAlignment="1" applyProtection="1">
      <alignment horizontal="center" vertical="center"/>
      <protection locked="0"/>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44" fontId="2" fillId="0" borderId="18" xfId="17" applyFont="1" applyBorder="1" applyAlignment="1">
      <alignment horizontal="center" vertical="center"/>
    </xf>
    <xf numFmtId="44" fontId="2" fillId="0" borderId="19" xfId="17" applyFont="1" applyBorder="1" applyAlignment="1">
      <alignment horizontal="center" vertical="center"/>
    </xf>
    <xf numFmtId="2" fontId="17" fillId="14" borderId="18" xfId="17" applyNumberFormat="1" applyFont="1" applyFill="1" applyBorder="1" applyAlignment="1">
      <alignment horizontal="center" vertical="center"/>
    </xf>
    <xf numFmtId="0" fontId="0" fillId="15" borderId="12" xfId="0" applyFill="1" applyBorder="1" applyAlignment="1">
      <alignment horizontal="left" vertical="center" wrapText="1" indent="1"/>
    </xf>
    <xf numFmtId="0" fontId="0" fillId="15" borderId="13" xfId="0" applyFill="1" applyBorder="1" applyAlignment="1">
      <alignment horizontal="left" vertical="center" wrapText="1" indent="1"/>
    </xf>
    <xf numFmtId="2" fontId="0" fillId="15" borderId="12" xfId="0" applyNumberFormat="1" applyFill="1" applyBorder="1" applyAlignment="1" applyProtection="1">
      <alignment horizontal="left" vertical="center" indent="1"/>
      <protection locked="0"/>
    </xf>
    <xf numFmtId="2" fontId="0" fillId="15" borderId="13" xfId="0" applyNumberFormat="1" applyFill="1" applyBorder="1" applyAlignment="1" applyProtection="1">
      <alignment horizontal="left" vertical="center" indent="1"/>
      <protection locked="0"/>
    </xf>
    <xf numFmtId="0" fontId="0" fillId="0" borderId="12" xfId="0" applyBorder="1" applyAlignment="1" applyProtection="1">
      <alignment horizontal="left" vertical="center" wrapText="1" indent="1"/>
      <protection locked="0"/>
    </xf>
    <xf numFmtId="0" fontId="0" fillId="0" borderId="13" xfId="0" applyBorder="1" applyAlignment="1" applyProtection="1">
      <alignment horizontal="left" vertical="center" wrapText="1" indent="1"/>
      <protection locked="0"/>
    </xf>
    <xf numFmtId="0" fontId="0" fillId="15" borderId="12" xfId="0" applyFill="1" applyBorder="1" applyAlignment="1" applyProtection="1">
      <alignment horizontal="left" vertical="center" wrapText="1" indent="1"/>
      <protection locked="0"/>
    </xf>
    <xf numFmtId="0" fontId="0" fillId="15" borderId="13" xfId="0" applyFill="1" applyBorder="1" applyAlignment="1" applyProtection="1">
      <alignment horizontal="left" vertical="center" wrapText="1" indent="1"/>
      <protection locked="0"/>
    </xf>
    <xf numFmtId="44" fontId="2" fillId="0" borderId="20" xfId="17" applyFont="1" applyBorder="1" applyAlignment="1">
      <alignment horizontal="center" vertical="center"/>
    </xf>
    <xf numFmtId="44" fontId="2" fillId="0" borderId="18" xfId="17" applyFont="1" applyBorder="1" applyAlignment="1">
      <alignment horizontal="left" vertical="center" wrapText="1"/>
    </xf>
    <xf numFmtId="44" fontId="2" fillId="0" borderId="20" xfId="17" applyFont="1" applyBorder="1" applyAlignment="1">
      <alignment horizontal="left" vertical="center" wrapText="1"/>
    </xf>
    <xf numFmtId="9" fontId="17" fillId="14" borderId="19" xfId="26" applyFont="1" applyFill="1" applyBorder="1" applyAlignment="1">
      <alignment horizontal="center" vertical="center"/>
    </xf>
    <xf numFmtId="9" fontId="17" fillId="14" borderId="20" xfId="26" applyFont="1" applyFill="1" applyBorder="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168" fontId="0" fillId="0" borderId="12" xfId="0" applyNumberFormat="1" applyBorder="1" applyAlignment="1">
      <alignment horizontal="left" vertical="center" wrapText="1" indent="1"/>
    </xf>
    <xf numFmtId="168" fontId="0" fillId="0" borderId="13" xfId="0" applyNumberFormat="1" applyBorder="1" applyAlignment="1">
      <alignment horizontal="left" vertical="center" wrapText="1" indent="1"/>
    </xf>
    <xf numFmtId="43" fontId="0" fillId="0" borderId="12" xfId="0" applyNumberFormat="1" applyBorder="1" applyAlignment="1" applyProtection="1">
      <alignment horizontal="left" vertical="center" wrapText="1" indent="1"/>
      <protection locked="0"/>
    </xf>
    <xf numFmtId="43" fontId="0" fillId="0" borderId="13" xfId="0" applyNumberFormat="1" applyBorder="1" applyAlignment="1" applyProtection="1">
      <alignment horizontal="left" vertical="center" wrapText="1" indent="1"/>
      <protection locked="0"/>
    </xf>
    <xf numFmtId="168" fontId="0" fillId="15" borderId="12" xfId="0" applyNumberFormat="1" applyFill="1" applyBorder="1" applyAlignment="1">
      <alignment horizontal="left" vertical="center" wrapText="1" indent="1"/>
    </xf>
    <xf numFmtId="168" fontId="0" fillId="15" borderId="13" xfId="0" applyNumberFormat="1" applyFill="1" applyBorder="1" applyAlignment="1">
      <alignment horizontal="left" vertical="center" wrapText="1" indent="1"/>
    </xf>
    <xf numFmtId="43" fontId="0" fillId="15" borderId="12" xfId="0" applyNumberFormat="1" applyFill="1" applyBorder="1" applyAlignment="1" applyProtection="1">
      <alignment horizontal="left" vertical="center" wrapText="1" indent="1"/>
      <protection locked="0"/>
    </xf>
    <xf numFmtId="43" fontId="0" fillId="15" borderId="13" xfId="0" applyNumberFormat="1" applyFill="1" applyBorder="1" applyAlignment="1" applyProtection="1">
      <alignment horizontal="left" vertical="center" wrapText="1" indent="1"/>
      <protection locked="0"/>
    </xf>
    <xf numFmtId="168" fontId="0" fillId="15" borderId="10" xfId="0" applyNumberFormat="1" applyFill="1" applyBorder="1" applyAlignment="1">
      <alignment horizontal="left" vertical="center" wrapText="1" indent="1"/>
    </xf>
    <xf numFmtId="168" fontId="0" fillId="15" borderId="11" xfId="0" applyNumberFormat="1" applyFill="1" applyBorder="1" applyAlignment="1">
      <alignment horizontal="left" vertical="center" wrapText="1" indent="1"/>
    </xf>
    <xf numFmtId="43" fontId="0" fillId="15" borderId="10" xfId="0" applyNumberFormat="1" applyFill="1" applyBorder="1" applyAlignment="1" applyProtection="1">
      <alignment horizontal="left" vertical="center" wrapText="1" indent="1"/>
      <protection locked="0"/>
    </xf>
    <xf numFmtId="43" fontId="0" fillId="15" borderId="11" xfId="0" applyNumberFormat="1" applyFill="1" applyBorder="1" applyAlignment="1" applyProtection="1">
      <alignment horizontal="left" vertical="center" wrapText="1" indent="1"/>
      <protection locked="0"/>
    </xf>
    <xf numFmtId="168" fontId="0" fillId="15" borderId="10" xfId="0" applyNumberFormat="1" applyFill="1" applyBorder="1" applyAlignment="1" applyProtection="1">
      <alignment horizontal="left" vertical="center" wrapText="1" indent="1"/>
      <protection locked="0"/>
    </xf>
    <xf numFmtId="168" fontId="0" fillId="15" borderId="11" xfId="0" applyNumberFormat="1" applyFill="1" applyBorder="1" applyAlignment="1" applyProtection="1">
      <alignment horizontal="left" vertical="center" wrapText="1" indent="1"/>
      <protection locked="0"/>
    </xf>
    <xf numFmtId="168" fontId="0" fillId="0" borderId="12" xfId="0" applyNumberFormat="1" applyBorder="1" applyAlignment="1" applyProtection="1">
      <alignment horizontal="left" vertical="center" wrapText="1" indent="1"/>
      <protection locked="0"/>
    </xf>
    <xf numFmtId="168" fontId="0" fillId="0" borderId="13" xfId="0" applyNumberFormat="1" applyBorder="1" applyAlignment="1" applyProtection="1">
      <alignment horizontal="left" vertical="center" wrapText="1" indent="1"/>
      <protection locked="0"/>
    </xf>
    <xf numFmtId="168" fontId="0" fillId="15" borderId="12" xfId="0" applyNumberFormat="1" applyFill="1" applyBorder="1" applyAlignment="1" applyProtection="1">
      <alignment horizontal="left" vertical="center" wrapText="1" indent="1"/>
      <protection locked="0"/>
    </xf>
    <xf numFmtId="168" fontId="0" fillId="15" borderId="13" xfId="0" applyNumberFormat="1" applyFill="1" applyBorder="1" applyAlignment="1" applyProtection="1">
      <alignment horizontal="left" vertical="center" wrapText="1" indent="1"/>
      <protection locked="0"/>
    </xf>
    <xf numFmtId="0" fontId="22" fillId="0" borderId="0" xfId="0" applyFont="1" applyAlignment="1">
      <alignment horizontal="left" vertical="center" wrapText="1" indent="1"/>
    </xf>
    <xf numFmtId="0" fontId="0" fillId="0" borderId="0" xfId="0" applyAlignment="1">
      <alignment vertical="center" wrapText="1"/>
    </xf>
    <xf numFmtId="0" fontId="0" fillId="0" borderId="0" xfId="0" applyAlignment="1">
      <alignment horizontal="left" vertical="center" wrapText="1"/>
    </xf>
    <xf numFmtId="2" fontId="0" fillId="0" borderId="16" xfId="0" applyNumberFormat="1" applyBorder="1" applyAlignment="1" applyProtection="1">
      <alignment horizontal="center" vertical="center"/>
      <protection locked="0"/>
    </xf>
    <xf numFmtId="0" fontId="0" fillId="0" borderId="28"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170" fontId="0" fillId="13" borderId="17" xfId="0" applyNumberFormat="1" applyFill="1" applyBorder="1" applyAlignment="1">
      <alignment horizontal="center" vertical="center"/>
    </xf>
    <xf numFmtId="170" fontId="17" fillId="14" borderId="35" xfId="0" applyNumberFormat="1" applyFont="1" applyFill="1" applyBorder="1" applyAlignment="1">
      <alignment horizontal="center" vertical="center"/>
    </xf>
    <xf numFmtId="170" fontId="0" fillId="15" borderId="10" xfId="0" applyNumberFormat="1" applyFill="1" applyBorder="1" applyAlignment="1">
      <alignment horizontal="left" vertical="center" wrapText="1" indent="1"/>
    </xf>
    <xf numFmtId="170" fontId="0" fillId="15" borderId="11" xfId="0" applyNumberFormat="1" applyFill="1" applyBorder="1" applyAlignment="1">
      <alignment horizontal="left" vertical="center" wrapText="1" indent="1"/>
    </xf>
    <xf numFmtId="170" fontId="0" fillId="0" borderId="12" xfId="0" applyNumberFormat="1" applyBorder="1" applyAlignment="1">
      <alignment horizontal="left" vertical="center" wrapText="1" indent="1"/>
    </xf>
    <xf numFmtId="170" fontId="0" fillId="0" borderId="13" xfId="0" applyNumberFormat="1" applyBorder="1" applyAlignment="1">
      <alignment horizontal="left" vertical="center" wrapText="1" indent="1"/>
    </xf>
    <xf numFmtId="170" fontId="0" fillId="15" borderId="12" xfId="0" applyNumberFormat="1" applyFill="1" applyBorder="1" applyAlignment="1">
      <alignment horizontal="left" vertical="center" wrapText="1" indent="1"/>
    </xf>
    <xf numFmtId="170" fontId="0" fillId="15" borderId="13" xfId="0" applyNumberFormat="1" applyFill="1" applyBorder="1" applyAlignment="1">
      <alignment horizontal="left" vertical="center" wrapText="1" indent="1"/>
    </xf>
    <xf numFmtId="170" fontId="17" fillId="14" borderId="23" xfId="17" applyNumberFormat="1" applyFont="1" applyFill="1" applyBorder="1" applyAlignment="1">
      <alignment horizontal="center" vertical="center"/>
    </xf>
    <xf numFmtId="170" fontId="17" fillId="14" borderId="24" xfId="17" applyNumberFormat="1" applyFont="1" applyFill="1" applyBorder="1" applyAlignment="1">
      <alignment horizontal="center" vertical="center"/>
    </xf>
    <xf numFmtId="170" fontId="0" fillId="13" borderId="36" xfId="25" applyNumberFormat="1" applyFont="1" applyFill="1" applyBorder="1" applyAlignment="1">
      <alignment horizontal="center" vertical="center"/>
    </xf>
    <xf numFmtId="170" fontId="0" fillId="13" borderId="40" xfId="25" applyNumberFormat="1" applyFont="1" applyFill="1" applyBorder="1" applyAlignment="1">
      <alignment horizontal="center" vertical="center"/>
    </xf>
    <xf numFmtId="170" fontId="0" fillId="13" borderId="42" xfId="25" applyNumberFormat="1" applyFont="1" applyFill="1" applyBorder="1" applyAlignment="1">
      <alignment horizontal="center" vertical="center"/>
    </xf>
    <xf numFmtId="170" fontId="0" fillId="13" borderId="43" xfId="25" applyNumberFormat="1" applyFont="1" applyFill="1" applyBorder="1" applyAlignment="1">
      <alignment horizontal="center" vertical="center"/>
    </xf>
    <xf numFmtId="170" fontId="0" fillId="13" borderId="36" xfId="0" applyNumberFormat="1" applyFill="1" applyBorder="1" applyAlignment="1">
      <alignment horizontal="center" vertical="center"/>
    </xf>
    <xf numFmtId="170" fontId="0" fillId="13" borderId="40" xfId="0" applyNumberFormat="1" applyFill="1" applyBorder="1" applyAlignment="1">
      <alignment horizontal="center" vertical="center"/>
    </xf>
    <xf numFmtId="170" fontId="0" fillId="13" borderId="37" xfId="0" applyNumberFormat="1" applyFill="1" applyBorder="1" applyAlignment="1">
      <alignment horizontal="center" vertical="center"/>
    </xf>
    <xf numFmtId="170" fontId="0" fillId="13" borderId="42" xfId="0" applyNumberFormat="1" applyFill="1" applyBorder="1" applyAlignment="1">
      <alignment horizontal="center" vertical="center"/>
    </xf>
    <xf numFmtId="170" fontId="0" fillId="13" borderId="43" xfId="0" applyNumberFormat="1" applyFill="1" applyBorder="1" applyAlignment="1">
      <alignment horizontal="center" vertical="center"/>
    </xf>
    <xf numFmtId="170" fontId="0" fillId="13" borderId="44" xfId="0" applyNumberFormat="1" applyFill="1" applyBorder="1" applyAlignment="1">
      <alignment horizontal="center" vertical="center"/>
    </xf>
    <xf numFmtId="170" fontId="0" fillId="13" borderId="36" xfId="25" applyNumberFormat="1" applyFont="1" applyFill="1" applyBorder="1" applyAlignment="1" applyProtection="1">
      <alignment horizontal="center" vertical="center"/>
      <protection locked="0"/>
    </xf>
    <xf numFmtId="170" fontId="0" fillId="13" borderId="40" xfId="25" applyNumberFormat="1" applyFont="1" applyFill="1" applyBorder="1" applyAlignment="1" applyProtection="1">
      <alignment horizontal="center" vertical="center"/>
      <protection locked="0"/>
    </xf>
    <xf numFmtId="170" fontId="0" fillId="13" borderId="42" xfId="25" applyNumberFormat="1" applyFont="1" applyFill="1" applyBorder="1" applyAlignment="1" applyProtection="1">
      <alignment horizontal="center" vertical="center"/>
      <protection locked="0"/>
    </xf>
    <xf numFmtId="170" fontId="0" fillId="13" borderId="43" xfId="25" applyNumberFormat="1" applyFont="1" applyFill="1" applyBorder="1" applyAlignment="1" applyProtection="1">
      <alignment horizontal="center" vertical="center"/>
      <protection locked="0"/>
    </xf>
    <xf numFmtId="170" fontId="0" fillId="13" borderId="36" xfId="0" applyNumberFormat="1" applyFill="1" applyBorder="1" applyAlignment="1" applyProtection="1">
      <alignment horizontal="center" vertical="center"/>
      <protection locked="0"/>
    </xf>
    <xf numFmtId="170" fontId="0" fillId="13" borderId="40" xfId="0" applyNumberFormat="1" applyFill="1" applyBorder="1" applyAlignment="1" applyProtection="1">
      <alignment horizontal="center" vertical="center"/>
      <protection locked="0"/>
    </xf>
    <xf numFmtId="170" fontId="0" fillId="13" borderId="37" xfId="0" applyNumberFormat="1" applyFill="1" applyBorder="1" applyAlignment="1" applyProtection="1">
      <alignment horizontal="center" vertical="center"/>
      <protection locked="0"/>
    </xf>
    <xf numFmtId="170" fontId="0" fillId="13" borderId="42" xfId="0" applyNumberFormat="1" applyFill="1" applyBorder="1" applyAlignment="1" applyProtection="1">
      <alignment horizontal="center" vertical="center"/>
      <protection locked="0"/>
    </xf>
    <xf numFmtId="170" fontId="0" fillId="13" borderId="43" xfId="0" applyNumberFormat="1" applyFill="1" applyBorder="1" applyAlignment="1" applyProtection="1">
      <alignment horizontal="center" vertical="center"/>
      <protection locked="0"/>
    </xf>
    <xf numFmtId="170" fontId="0" fillId="13" borderId="44" xfId="0" applyNumberFormat="1" applyFill="1" applyBorder="1" applyAlignment="1" applyProtection="1">
      <alignment horizontal="center" vertical="center"/>
      <protection locked="0"/>
    </xf>
  </cellXfs>
  <cellStyles count="27">
    <cellStyle name="Bad" xfId="7" builtinId="27" customBuiltin="1"/>
    <cellStyle name="Button 1" xfId="22" xr:uid="{00000000-0005-0000-0000-000001000000}"/>
    <cellStyle name="Button 2" xfId="20" xr:uid="{00000000-0005-0000-0000-000002000000}"/>
    <cellStyle name="Button 3" xfId="23" xr:uid="{00000000-0005-0000-0000-000003000000}"/>
    <cellStyle name="Button 4" xfId="21" xr:uid="{00000000-0005-0000-0000-000004000000}"/>
    <cellStyle name="Calculation" xfId="11" builtinId="22" customBuiltin="1"/>
    <cellStyle name="Check Cell" xfId="13" builtinId="23" customBuiltin="1"/>
    <cellStyle name="Comma" xfId="25" builtinId="3"/>
    <cellStyle name="Currency" xfId="17" builtinId="4"/>
    <cellStyle name="Explanatory Text" xfId="16" builtinId="53" customBuiltin="1"/>
    <cellStyle name="Followed Hyperlink" xfId="19" builtinId="9"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ighlight" xfId="24" xr:uid="{00000000-0005-0000-0000-000010000000}"/>
    <cellStyle name="Hyperlink" xfId="18" builtinId="8"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Percent" xfId="26" builtinId="5"/>
    <cellStyle name="Title" xfId="1" builtinId="15" customBuiltin="1"/>
    <cellStyle name="Warning Text" xfId="14" builtinId="11" customBuiltin="1"/>
  </cellStyles>
  <dxfs count="2">
    <dxf>
      <fill>
        <patternFill>
          <bgColor rgb="FFFF6600"/>
        </patternFill>
      </fill>
    </dxf>
    <dxf>
      <fill>
        <patternFill>
          <bgColor rgb="FFFF6600"/>
        </patternFill>
      </fill>
    </dxf>
  </dxfs>
  <tableStyles count="0" defaultTableStyle="TableStyleLight16" defaultPivotStyle="PivotStyleLight16"/>
  <colors>
    <mruColors>
      <color rgb="FFFF6600"/>
      <color rgb="FFCF0A2C"/>
      <color rgb="FFFCC7D0"/>
      <color rgb="FFDEC4C4"/>
      <color rgb="FF6F912B"/>
      <color rgb="FF7FA732"/>
      <color rgb="FFC3D997"/>
      <color rgb="FFD5801D"/>
      <color rgb="FFF8CA10"/>
      <color rgb="FFFFF0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Institutional Profile'!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Other Profile Data (Optional)'!A1"/><Relationship Id="rId2" Type="http://schemas.openxmlformats.org/officeDocument/2006/relationships/hyperlink" Target="#Welcome!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Unit Definitions'!A1"/><Relationship Id="rId2" Type="http://schemas.openxmlformats.org/officeDocument/2006/relationships/hyperlink" Target="#'Institutional Profile'!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Expenditure Data'!A1"/><Relationship Id="rId2" Type="http://schemas.openxmlformats.org/officeDocument/2006/relationships/hyperlink" Target="#'Other Profile Data (Optional)'!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hyperlink" Target="#'Staffing Levels'!A1"/><Relationship Id="rId2" Type="http://schemas.openxmlformats.org/officeDocument/2006/relationships/hyperlink" Target="#'Unit Definitions'!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hyperlink" Target="#'Fundraising Production'!A1"/><Relationship Id="rId2" Type="http://schemas.openxmlformats.org/officeDocument/2006/relationships/hyperlink" Target="#'Expenditure Data'!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hyperlink" Target="#Conclusion!A1"/><Relationship Id="rId2" Type="http://schemas.openxmlformats.org/officeDocument/2006/relationships/hyperlink" Target="#'Staffing Levels'!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hyperlink" Target="#Welcome!A1"/><Relationship Id="rId2" Type="http://schemas.openxmlformats.org/officeDocument/2006/relationships/hyperlink" Target="#'Fundraising Production'!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133350</xdr:rowOff>
    </xdr:from>
    <xdr:to>
      <xdr:col>3</xdr:col>
      <xdr:colOff>484621</xdr:colOff>
      <xdr:row>0</xdr:row>
      <xdr:rowOff>685165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133350"/>
          <a:ext cx="1433946" cy="548640"/>
        </a:xfrm>
        <a:prstGeom prst="rect">
          <a:avLst/>
        </a:prstGeom>
      </xdr:spPr>
    </xdr:pic>
    <xdr:clientData/>
  </xdr:twoCellAnchor>
  <xdr:twoCellAnchor>
    <xdr:from>
      <xdr:col>13</xdr:col>
      <xdr:colOff>571501</xdr:colOff>
      <xdr:row>3</xdr:row>
      <xdr:rowOff>285750</xdr:rowOff>
    </xdr:from>
    <xdr:to>
      <xdr:col>23</xdr:col>
      <xdr:colOff>495300</xdr:colOff>
      <xdr:row>13</xdr:row>
      <xdr:rowOff>133350</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bwMode="gray">
        <a:xfrm>
          <a:off x="8705851" y="1495425"/>
          <a:ext cx="6696074" cy="1619250"/>
        </a:xfrm>
        <a:prstGeom prst="rect">
          <a:avLst/>
        </a:prstGeom>
        <a:noFill/>
      </xdr:spPr>
      <xdr:txBody>
        <a:bodyPr vertOverflow="clip" horzOverflow="clip" wrap="square" lIns="45720" rIns="45720" numCol="2"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endParaRPr lang="en-US" sz="900" b="0">
            <a:solidFill>
              <a:schemeClr val="tx1"/>
            </a:solidFill>
            <a:latin typeface="+mn-lt"/>
            <a:ea typeface="+mn-ea"/>
            <a:cs typeface="+mn-cs"/>
          </a:endParaRPr>
        </a:p>
      </xdr:txBody>
    </xdr:sp>
    <xdr:clientData/>
  </xdr:twoCellAnchor>
  <xdr:twoCellAnchor>
    <xdr:from>
      <xdr:col>1</xdr:col>
      <xdr:colOff>2</xdr:colOff>
      <xdr:row>39</xdr:row>
      <xdr:rowOff>57151</xdr:rowOff>
    </xdr:from>
    <xdr:to>
      <xdr:col>9</xdr:col>
      <xdr:colOff>180975</xdr:colOff>
      <xdr:row>45</xdr:row>
      <xdr:rowOff>57151</xdr:rowOff>
    </xdr:to>
    <xdr:sp macro="" textlink="">
      <xdr:nvSpPr>
        <xdr:cNvPr id="8" name="TextBox 7">
          <a:extLst>
            <a:ext uri="{FF2B5EF4-FFF2-40B4-BE49-F238E27FC236}">
              <a16:creationId xmlns:a16="http://schemas.microsoft.com/office/drawing/2014/main" id="{00000000-0008-0000-0300-000008000000}"/>
            </a:ext>
          </a:extLst>
        </xdr:cNvPr>
        <xdr:cNvSpPr txBox="1"/>
      </xdr:nvSpPr>
      <xdr:spPr bwMode="gray">
        <a:xfrm>
          <a:off x="133352" y="9334501"/>
          <a:ext cx="4952998" cy="857250"/>
        </a:xfrm>
        <a:prstGeom prst="rect">
          <a:avLst/>
        </a:prstGeom>
        <a:noFill/>
      </xdr:spPr>
      <xdr:txBody>
        <a:bodyPr vertOverflow="clip" horzOverflow="clip" wrap="square" lIns="45720" rIns="45720" numCol="1"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1" i="0" u="none" strike="noStrike">
              <a:solidFill>
                <a:schemeClr val="tx1"/>
              </a:solidFill>
              <a:effectLst/>
              <a:latin typeface="+mn-lt"/>
              <a:ea typeface="+mn-ea"/>
              <a:cs typeface="+mn-cs"/>
            </a:rPr>
            <a:t>To print the entire workbook for your records, press [CTRL+P], change the 'Print Only Active Sheet' option under settings to 'Print Entire Workbook', then click the 'Print' button at the top-left of the screen.</a:t>
          </a:r>
          <a:r>
            <a:rPr lang="en-US" sz="900">
              <a:solidFill>
                <a:schemeClr val="tx1"/>
              </a:solidFill>
            </a:rPr>
            <a:t> </a:t>
          </a:r>
        </a:p>
        <a:p>
          <a:pPr marL="0" marR="0" indent="0" defTabSz="914400" eaLnBrk="1" fontAlgn="auto" latinLnBrk="0" hangingPunct="1">
            <a:lnSpc>
              <a:spcPct val="114000"/>
            </a:lnSpc>
            <a:spcBef>
              <a:spcPts val="500"/>
            </a:spcBef>
            <a:spcAft>
              <a:spcPts val="0"/>
            </a:spcAft>
            <a:buClrTx/>
            <a:buSzTx/>
            <a:buFontTx/>
            <a:buNone/>
            <a:tabLst/>
          </a:pPr>
          <a:r>
            <a:rPr lang="en-US" sz="900" b="0" i="1">
              <a:solidFill>
                <a:schemeClr val="tx1"/>
              </a:solidFill>
              <a:latin typeface="+mn-lt"/>
              <a:ea typeface="+mn-ea"/>
              <a:cs typeface="+mn-cs"/>
            </a:rPr>
            <a:t>For</a:t>
          </a:r>
          <a:r>
            <a:rPr lang="en-US" sz="900" b="0" i="1" baseline="0">
              <a:solidFill>
                <a:schemeClr val="tx1"/>
              </a:solidFill>
              <a:latin typeface="+mn-lt"/>
              <a:ea typeface="+mn-ea"/>
              <a:cs typeface="+mn-cs"/>
            </a:rPr>
            <a:t> help, please contact your strategic leader.</a:t>
          </a:r>
          <a:endParaRPr lang="en-US" sz="900" b="0" i="1">
            <a:solidFill>
              <a:schemeClr val="tx1"/>
            </a:solidFill>
            <a:latin typeface="+mn-lt"/>
            <a:ea typeface="+mn-ea"/>
            <a:cs typeface="+mn-cs"/>
          </a:endParaRPr>
        </a:p>
      </xdr:txBody>
    </xdr:sp>
    <xdr:clientData/>
  </xdr:twoCellAnchor>
  <xdr:twoCellAnchor>
    <xdr:from>
      <xdr:col>9</xdr:col>
      <xdr:colOff>400049</xdr:colOff>
      <xdr:row>39</xdr:row>
      <xdr:rowOff>114300</xdr:rowOff>
    </xdr:from>
    <xdr:to>
      <xdr:col>10</xdr:col>
      <xdr:colOff>1152524</xdr:colOff>
      <xdr:row>42</xdr:row>
      <xdr:rowOff>24003</xdr:rowOff>
    </xdr:to>
    <xdr:sp macro="" textlink="">
      <xdr:nvSpPr>
        <xdr:cNvPr id="9" name="Rounded Rectangle 8">
          <a:hlinkClick xmlns:r="http://schemas.openxmlformats.org/officeDocument/2006/relationships" r:id="rId2"/>
          <a:extLst>
            <a:ext uri="{FF2B5EF4-FFF2-40B4-BE49-F238E27FC236}">
              <a16:creationId xmlns:a16="http://schemas.microsoft.com/office/drawing/2014/main" id="{00000000-0008-0000-0300-000009000000}"/>
            </a:ext>
          </a:extLst>
        </xdr:cNvPr>
        <xdr:cNvSpPr/>
      </xdr:nvSpPr>
      <xdr:spPr bwMode="gray">
        <a:xfrm>
          <a:off x="5600699" y="8829675"/>
          <a:ext cx="1438275" cy="338328"/>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Begin Survey &gt;&gt;</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133350</xdr:rowOff>
    </xdr:from>
    <xdr:ext cx="1438783" cy="532130"/>
    <xdr:pic>
      <xdr:nvPicPr>
        <xdr:cNvPr id="2" name="Picture 1">
          <a:extLst>
            <a:ext uri="{FF2B5EF4-FFF2-40B4-BE49-F238E27FC236}">
              <a16:creationId xmlns:a16="http://schemas.microsoft.com/office/drawing/2014/main" id="{DE8F4762-9695-422D-B9F4-FD031A9B24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0" y="133350"/>
          <a:ext cx="1438783" cy="532130"/>
        </a:xfrm>
        <a:prstGeom prst="rect">
          <a:avLst/>
        </a:prstGeom>
      </xdr:spPr>
    </xdr:pic>
    <xdr:clientData/>
  </xdr:oneCellAnchor>
  <xdr:twoCellAnchor>
    <xdr:from>
      <xdr:col>1</xdr:col>
      <xdr:colOff>1</xdr:colOff>
      <xdr:row>3</xdr:row>
      <xdr:rowOff>0</xdr:rowOff>
    </xdr:from>
    <xdr:to>
      <xdr:col>11</xdr:col>
      <xdr:colOff>0</xdr:colOff>
      <xdr:row>6</xdr:row>
      <xdr:rowOff>0</xdr:rowOff>
    </xdr:to>
    <xdr:sp macro="" textlink="">
      <xdr:nvSpPr>
        <xdr:cNvPr id="3" name="TextBox 2">
          <a:extLst>
            <a:ext uri="{FF2B5EF4-FFF2-40B4-BE49-F238E27FC236}">
              <a16:creationId xmlns:a16="http://schemas.microsoft.com/office/drawing/2014/main" id="{5AF82091-D681-4B78-8FAA-672BE51670E2}"/>
            </a:ext>
          </a:extLst>
        </xdr:cNvPr>
        <xdr:cNvSpPr txBox="1"/>
      </xdr:nvSpPr>
      <xdr:spPr bwMode="gray">
        <a:xfrm>
          <a:off x="685801" y="428625"/>
          <a:ext cx="6857999" cy="428625"/>
        </a:xfrm>
        <a:prstGeom prst="rect">
          <a:avLst/>
        </a:prstGeom>
        <a:noFill/>
      </xdr:spPr>
      <xdr:txBody>
        <a:bodyPr vertOverflow="clip" horzOverflow="clip" wrap="square" lIns="45720" rIns="45720" numCol="2"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a:solidFill>
                <a:schemeClr val="tx1"/>
              </a:solidFill>
              <a:latin typeface="+mn-lt"/>
              <a:ea typeface="+mn-ea"/>
              <a:cs typeface="+mn-cs"/>
            </a:rPr>
            <a:t>This</a:t>
          </a:r>
          <a:r>
            <a:rPr lang="en-US" sz="900" b="0" baseline="0">
              <a:solidFill>
                <a:schemeClr val="tx1"/>
              </a:solidFill>
              <a:latin typeface="+mn-lt"/>
              <a:ea typeface="+mn-ea"/>
              <a:cs typeface="+mn-cs"/>
            </a:rPr>
            <a:t> sheet collects information on the size of your alumni and donor population.</a:t>
          </a:r>
        </a:p>
        <a:p>
          <a:pPr marL="0" marR="0" indent="0" defTabSz="914400" eaLnBrk="1" fontAlgn="auto" latinLnBrk="0" hangingPunct="1">
            <a:lnSpc>
              <a:spcPct val="114000"/>
            </a:lnSpc>
            <a:spcBef>
              <a:spcPts val="500"/>
            </a:spcBef>
            <a:spcAft>
              <a:spcPts val="0"/>
            </a:spcAft>
            <a:buClrTx/>
            <a:buSzTx/>
            <a:buFontTx/>
            <a:buNone/>
            <a:tabLst/>
          </a:pPr>
          <a:r>
            <a:rPr lang="en-US" sz="900" b="0">
              <a:solidFill>
                <a:schemeClr val="tx1"/>
              </a:solidFill>
              <a:latin typeface="+mn-lt"/>
              <a:ea typeface="+mn-ea"/>
              <a:cs typeface="+mn-cs"/>
            </a:rPr>
            <a:t>These data points </a:t>
          </a:r>
          <a:r>
            <a:rPr lang="en-US" sz="900" b="0" baseline="0">
              <a:solidFill>
                <a:schemeClr val="tx1"/>
              </a:solidFill>
              <a:latin typeface="+mn-lt"/>
              <a:ea typeface="+mn-ea"/>
              <a:cs typeface="+mn-cs"/>
            </a:rPr>
            <a:t>will allow EAB researchers to create cohorts of similar institutions.</a:t>
          </a:r>
          <a:endParaRPr lang="en-US" sz="900" b="0">
            <a:solidFill>
              <a:schemeClr val="tx1"/>
            </a:solidFill>
            <a:latin typeface="+mn-lt"/>
            <a:ea typeface="+mn-ea"/>
            <a:cs typeface="+mn-cs"/>
          </a:endParaRPr>
        </a:p>
      </xdr:txBody>
    </xdr:sp>
    <xdr:clientData/>
  </xdr:twoCellAnchor>
  <xdr:twoCellAnchor>
    <xdr:from>
      <xdr:col>1</xdr:col>
      <xdr:colOff>1</xdr:colOff>
      <xdr:row>24</xdr:row>
      <xdr:rowOff>104775</xdr:rowOff>
    </xdr:from>
    <xdr:to>
      <xdr:col>2</xdr:col>
      <xdr:colOff>1178434</xdr:colOff>
      <xdr:row>27</xdr:row>
      <xdr:rowOff>14478</xdr:rowOff>
    </xdr:to>
    <xdr:sp macro="" textlink="">
      <xdr:nvSpPr>
        <xdr:cNvPr id="4" name="Rounded Rectangle 4">
          <a:hlinkClick xmlns:r="http://schemas.openxmlformats.org/officeDocument/2006/relationships" r:id="rId2"/>
          <a:extLst>
            <a:ext uri="{FF2B5EF4-FFF2-40B4-BE49-F238E27FC236}">
              <a16:creationId xmlns:a16="http://schemas.microsoft.com/office/drawing/2014/main" id="{02C50CC7-3B8E-4959-8B38-B706FD539F28}"/>
            </a:ext>
          </a:extLst>
        </xdr:cNvPr>
        <xdr:cNvSpPr/>
      </xdr:nvSpPr>
      <xdr:spPr bwMode="gray">
        <a:xfrm>
          <a:off x="685801" y="3533775"/>
          <a:ext cx="1368933" cy="338328"/>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&lt;&lt;</a:t>
          </a:r>
          <a:r>
            <a:rPr lang="en-US" sz="900" b="1" cap="none" spc="0" baseline="0">
              <a:ln>
                <a:noFill/>
              </a:ln>
              <a:solidFill>
                <a:schemeClr val="bg1"/>
              </a:solidFill>
              <a:effectLst>
                <a:outerShdw blurRad="38100" dist="25400" dir="2700000" algn="tl" rotWithShape="0">
                  <a:schemeClr val="accent3">
                    <a:alpha val="40000"/>
                  </a:schemeClr>
                </a:outerShdw>
              </a:effectLst>
            </a:rPr>
            <a:t> Previous</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twoCellAnchor>
    <xdr:from>
      <xdr:col>1</xdr:col>
      <xdr:colOff>1</xdr:colOff>
      <xdr:row>8</xdr:row>
      <xdr:rowOff>112059</xdr:rowOff>
    </xdr:from>
    <xdr:to>
      <xdr:col>11</xdr:col>
      <xdr:colOff>0</xdr:colOff>
      <xdr:row>11</xdr:row>
      <xdr:rowOff>76200</xdr:rowOff>
    </xdr:to>
    <xdr:sp macro="" textlink="">
      <xdr:nvSpPr>
        <xdr:cNvPr id="5" name="TextBox 4">
          <a:extLst>
            <a:ext uri="{FF2B5EF4-FFF2-40B4-BE49-F238E27FC236}">
              <a16:creationId xmlns:a16="http://schemas.microsoft.com/office/drawing/2014/main" id="{F27D03F4-0D74-4294-A063-79374DAAF3AC}"/>
            </a:ext>
          </a:extLst>
        </xdr:cNvPr>
        <xdr:cNvSpPr txBox="1"/>
      </xdr:nvSpPr>
      <xdr:spPr bwMode="gray">
        <a:xfrm>
          <a:off x="685801" y="1255059"/>
          <a:ext cx="6857999" cy="392766"/>
        </a:xfrm>
        <a:prstGeom prst="rect">
          <a:avLst/>
        </a:prstGeom>
        <a:noFill/>
      </xdr:spPr>
      <xdr:txBody>
        <a:bodyPr vertOverflow="clip" horzOverflow="clip" wrap="square" lIns="45720" rIns="45720" numCol="1"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a:solidFill>
                <a:schemeClr val="tx1"/>
              </a:solidFill>
              <a:effectLst/>
              <a:latin typeface="+mn-lt"/>
              <a:ea typeface="+mn-ea"/>
              <a:cs typeface="+mn-cs"/>
            </a:rPr>
            <a:t>Please enter below the number of </a:t>
          </a:r>
          <a:r>
            <a:rPr lang="en-US" sz="900" b="1" i="0" u="none" strike="noStrike">
              <a:solidFill>
                <a:schemeClr val="tx1"/>
              </a:solidFill>
              <a:effectLst/>
              <a:latin typeface="+mn-lt"/>
              <a:ea typeface="+mn-ea"/>
              <a:cs typeface="+mn-cs"/>
            </a:rPr>
            <a:t>living</a:t>
          </a:r>
          <a:r>
            <a:rPr lang="en-US" sz="900" b="0" i="0" u="none" strike="noStrike">
              <a:solidFill>
                <a:schemeClr val="tx1"/>
              </a:solidFill>
              <a:effectLst/>
              <a:latin typeface="+mn-lt"/>
              <a:ea typeface="+mn-ea"/>
              <a:cs typeface="+mn-cs"/>
            </a:rPr>
            <a:t> </a:t>
          </a:r>
          <a:r>
            <a:rPr lang="en-US" sz="900" b="1" i="0" u="none" strike="noStrike">
              <a:solidFill>
                <a:schemeClr val="tx1"/>
              </a:solidFill>
              <a:effectLst/>
              <a:latin typeface="+mn-lt"/>
              <a:ea typeface="+mn-ea"/>
              <a:cs typeface="+mn-cs"/>
            </a:rPr>
            <a:t>degreed alumni (including those from certificate/diploma programs) for whom you have contact information</a:t>
          </a:r>
          <a:r>
            <a:rPr lang="en-US" sz="900" b="0" i="0" u="none" strike="noStrike">
              <a:solidFill>
                <a:schemeClr val="tx1"/>
              </a:solidFill>
              <a:effectLst/>
              <a:latin typeface="+mn-lt"/>
              <a:ea typeface="+mn-ea"/>
              <a:cs typeface="+mn-cs"/>
            </a:rPr>
            <a:t>, including those with contact restrictions applied to their records.</a:t>
          </a:r>
          <a:endParaRPr lang="en-US" sz="900" b="0" i="0" u="none" strike="noStrike" baseline="0">
            <a:solidFill>
              <a:schemeClr val="tx1"/>
            </a:solidFill>
            <a:effectLst/>
            <a:latin typeface="+mn-lt"/>
            <a:ea typeface="+mn-ea"/>
            <a:cs typeface="+mn-cs"/>
          </a:endParaRP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baseline="0">
              <a:solidFill>
                <a:schemeClr val="tx1"/>
              </a:solidFill>
              <a:effectLst/>
              <a:latin typeface="+mn-lt"/>
              <a:ea typeface="+mn-ea"/>
              <a:cs typeface="+mn-cs"/>
            </a:rPr>
            <a:t>Please also enter the number of those alumni who donated in each of the past two fiscal years, as well as the number of donors of all types (individual and organizational) regardless of alumni status.</a:t>
          </a:r>
        </a:p>
        <a:p>
          <a:pPr marL="0" marR="0" indent="0" defTabSz="914400" eaLnBrk="1" fontAlgn="auto" latinLnBrk="0" hangingPunct="1">
            <a:lnSpc>
              <a:spcPct val="114000"/>
            </a:lnSpc>
            <a:spcBef>
              <a:spcPts val="500"/>
            </a:spcBef>
            <a:spcAft>
              <a:spcPts val="0"/>
            </a:spcAft>
            <a:buClrTx/>
            <a:buSzTx/>
            <a:buFontTx/>
            <a:buNone/>
            <a:tabLst/>
          </a:pPr>
          <a:r>
            <a:rPr lang="en-US" sz="900" b="1" i="0" u="none" strike="noStrike" baseline="0">
              <a:solidFill>
                <a:schemeClr val="tx1"/>
              </a:solidFill>
              <a:effectLst/>
              <a:latin typeface="+mn-lt"/>
              <a:ea typeface="+mn-ea"/>
              <a:cs typeface="+mn-cs"/>
            </a:rPr>
            <a:t>All data should be for FY2024 unless otherwise indicated.</a:t>
          </a:r>
        </a:p>
      </xdr:txBody>
    </xdr:sp>
    <xdr:clientData/>
  </xdr:twoCellAnchor>
  <xdr:twoCellAnchor>
    <xdr:from>
      <xdr:col>7</xdr:col>
      <xdr:colOff>459867</xdr:colOff>
      <xdr:row>24</xdr:row>
      <xdr:rowOff>104775</xdr:rowOff>
    </xdr:from>
    <xdr:to>
      <xdr:col>11</xdr:col>
      <xdr:colOff>0</xdr:colOff>
      <xdr:row>27</xdr:row>
      <xdr:rowOff>14478</xdr:rowOff>
    </xdr:to>
    <xdr:sp macro="" textlink="">
      <xdr:nvSpPr>
        <xdr:cNvPr id="6" name="Rounded Rectangle 7">
          <a:hlinkClick xmlns:r="http://schemas.openxmlformats.org/officeDocument/2006/relationships" r:id="rId3"/>
          <a:extLst>
            <a:ext uri="{FF2B5EF4-FFF2-40B4-BE49-F238E27FC236}">
              <a16:creationId xmlns:a16="http://schemas.microsoft.com/office/drawing/2014/main" id="{9FD435A3-8FC2-43A3-96D3-DF862E40B507}"/>
            </a:ext>
          </a:extLst>
        </xdr:cNvPr>
        <xdr:cNvSpPr/>
      </xdr:nvSpPr>
      <xdr:spPr bwMode="gray">
        <a:xfrm>
          <a:off x="5260467" y="3533775"/>
          <a:ext cx="2283333" cy="338328"/>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Next &gt;&gt;</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133350</xdr:rowOff>
    </xdr:from>
    <xdr:to>
      <xdr:col>2</xdr:col>
      <xdr:colOff>1181608</xdr:colOff>
      <xdr:row>0</xdr:row>
      <xdr:rowOff>665480</xdr:rowOff>
    </xdr:to>
    <xdr:pic>
      <xdr:nvPicPr>
        <xdr:cNvPr id="2" name="Picture 1">
          <a:extLst>
            <a:ext uri="{FF2B5EF4-FFF2-40B4-BE49-F238E27FC236}">
              <a16:creationId xmlns:a16="http://schemas.microsoft.com/office/drawing/2014/main" id="{2C5986B7-33C5-4E6F-8F22-7C237CEE95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133350"/>
          <a:ext cx="1438783" cy="532130"/>
        </a:xfrm>
        <a:prstGeom prst="rect">
          <a:avLst/>
        </a:prstGeom>
      </xdr:spPr>
    </xdr:pic>
    <xdr:clientData/>
  </xdr:twoCellAnchor>
  <xdr:twoCellAnchor>
    <xdr:from>
      <xdr:col>1</xdr:col>
      <xdr:colOff>1</xdr:colOff>
      <xdr:row>3</xdr:row>
      <xdr:rowOff>0</xdr:rowOff>
    </xdr:from>
    <xdr:to>
      <xdr:col>11</xdr:col>
      <xdr:colOff>0</xdr:colOff>
      <xdr:row>7</xdr:row>
      <xdr:rowOff>285750</xdr:rowOff>
    </xdr:to>
    <xdr:sp macro="" textlink="">
      <xdr:nvSpPr>
        <xdr:cNvPr id="3" name="TextBox 2">
          <a:extLst>
            <a:ext uri="{FF2B5EF4-FFF2-40B4-BE49-F238E27FC236}">
              <a16:creationId xmlns:a16="http://schemas.microsoft.com/office/drawing/2014/main" id="{50806D27-1F36-4294-90C5-4EF0E0845A15}"/>
            </a:ext>
          </a:extLst>
        </xdr:cNvPr>
        <xdr:cNvSpPr txBox="1"/>
      </xdr:nvSpPr>
      <xdr:spPr bwMode="gray">
        <a:xfrm>
          <a:off x="133351" y="1190625"/>
          <a:ext cx="7048499" cy="914400"/>
        </a:xfrm>
        <a:prstGeom prst="rect">
          <a:avLst/>
        </a:prstGeom>
        <a:noFill/>
      </xdr:spPr>
      <xdr:txBody>
        <a:bodyPr vertOverflow="clip" horzOverflow="clip" wrap="square" lIns="45720" rIns="45720" numCol="2"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a:solidFill>
                <a:schemeClr val="tx1"/>
              </a:solidFill>
              <a:latin typeface="+mn-lt"/>
              <a:ea typeface="+mn-ea"/>
              <a:cs typeface="+mn-cs"/>
            </a:rPr>
            <a:t>This</a:t>
          </a:r>
          <a:r>
            <a:rPr lang="en-US" sz="900" b="0" baseline="0">
              <a:solidFill>
                <a:schemeClr val="tx1"/>
              </a:solidFill>
              <a:latin typeface="+mn-lt"/>
              <a:ea typeface="+mn-ea"/>
              <a:cs typeface="+mn-cs"/>
            </a:rPr>
            <a:t> sheet collects information on whether your institution is in a campaign, the overall philanthropic potential of your constituents, and several other institutional profile elements, such as whether your institution has a business or law school.</a:t>
          </a:r>
        </a:p>
        <a:p>
          <a:pPr marL="0" marR="0" indent="0" defTabSz="914400" eaLnBrk="1" fontAlgn="auto" latinLnBrk="0" hangingPunct="1">
            <a:lnSpc>
              <a:spcPct val="114000"/>
            </a:lnSpc>
            <a:spcBef>
              <a:spcPts val="500"/>
            </a:spcBef>
            <a:spcAft>
              <a:spcPts val="0"/>
            </a:spcAft>
            <a:buClrTx/>
            <a:buSzTx/>
            <a:buFontTx/>
            <a:buNone/>
            <a:tabLst/>
          </a:pPr>
          <a:r>
            <a:rPr lang="en-US" sz="900" b="0">
              <a:solidFill>
                <a:schemeClr val="tx1"/>
              </a:solidFill>
              <a:latin typeface="+mn-lt"/>
              <a:ea typeface="+mn-ea"/>
              <a:cs typeface="+mn-cs"/>
            </a:rPr>
            <a:t>These data points </a:t>
          </a:r>
          <a:r>
            <a:rPr lang="en-US" sz="900" b="0" baseline="0">
              <a:solidFill>
                <a:schemeClr val="tx1"/>
              </a:solidFill>
              <a:latin typeface="+mn-lt"/>
              <a:ea typeface="+mn-ea"/>
              <a:cs typeface="+mn-cs"/>
            </a:rPr>
            <a:t>will allow EAB researchers to create cohorts of similar institutions. They will also help show how factors both within and outside the advancement office's control impact fundraising performance.</a:t>
          </a:r>
          <a:endParaRPr lang="en-US" sz="900" b="0">
            <a:solidFill>
              <a:schemeClr val="tx1"/>
            </a:solidFill>
            <a:latin typeface="+mn-lt"/>
            <a:ea typeface="+mn-ea"/>
            <a:cs typeface="+mn-cs"/>
          </a:endParaRPr>
        </a:p>
      </xdr:txBody>
    </xdr:sp>
    <xdr:clientData/>
  </xdr:twoCellAnchor>
  <xdr:twoCellAnchor>
    <xdr:from>
      <xdr:col>1</xdr:col>
      <xdr:colOff>1</xdr:colOff>
      <xdr:row>71</xdr:row>
      <xdr:rowOff>9525</xdr:rowOff>
    </xdr:from>
    <xdr:to>
      <xdr:col>2</xdr:col>
      <xdr:colOff>1181609</xdr:colOff>
      <xdr:row>73</xdr:row>
      <xdr:rowOff>74803</xdr:rowOff>
    </xdr:to>
    <xdr:sp macro="" textlink="">
      <xdr:nvSpPr>
        <xdr:cNvPr id="4" name="Rounded Rectangle 4">
          <a:hlinkClick xmlns:r="http://schemas.openxmlformats.org/officeDocument/2006/relationships" r:id="rId2"/>
          <a:extLst>
            <a:ext uri="{FF2B5EF4-FFF2-40B4-BE49-F238E27FC236}">
              <a16:creationId xmlns:a16="http://schemas.microsoft.com/office/drawing/2014/main" id="{DA10BEB2-D667-4FA1-A160-F1E5A7184970}"/>
            </a:ext>
          </a:extLst>
        </xdr:cNvPr>
        <xdr:cNvSpPr/>
      </xdr:nvSpPr>
      <xdr:spPr bwMode="gray">
        <a:xfrm>
          <a:off x="123826" y="24422100"/>
          <a:ext cx="1429258" cy="370078"/>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&lt;&lt;</a:t>
          </a:r>
          <a:r>
            <a:rPr lang="en-US" sz="900" b="1" cap="none" spc="0" baseline="0">
              <a:ln>
                <a:noFill/>
              </a:ln>
              <a:solidFill>
                <a:schemeClr val="bg1"/>
              </a:solidFill>
              <a:effectLst>
                <a:outerShdw blurRad="38100" dist="25400" dir="2700000" algn="tl" rotWithShape="0">
                  <a:schemeClr val="accent3">
                    <a:alpha val="40000"/>
                  </a:schemeClr>
                </a:outerShdw>
              </a:effectLst>
            </a:rPr>
            <a:t> Previous</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twoCellAnchor>
    <xdr:from>
      <xdr:col>1</xdr:col>
      <xdr:colOff>1</xdr:colOff>
      <xdr:row>25</xdr:row>
      <xdr:rowOff>83486</xdr:rowOff>
    </xdr:from>
    <xdr:to>
      <xdr:col>11</xdr:col>
      <xdr:colOff>0</xdr:colOff>
      <xdr:row>29</xdr:row>
      <xdr:rowOff>1021080</xdr:rowOff>
    </xdr:to>
    <xdr:sp macro="" textlink="">
      <xdr:nvSpPr>
        <xdr:cNvPr id="5" name="TextBox 4">
          <a:extLst>
            <a:ext uri="{FF2B5EF4-FFF2-40B4-BE49-F238E27FC236}">
              <a16:creationId xmlns:a16="http://schemas.microsoft.com/office/drawing/2014/main" id="{905CE9F8-3885-4120-8D57-7412A05B9442}"/>
            </a:ext>
          </a:extLst>
        </xdr:cNvPr>
        <xdr:cNvSpPr txBox="1"/>
      </xdr:nvSpPr>
      <xdr:spPr bwMode="gray">
        <a:xfrm>
          <a:off x="133351" y="9189386"/>
          <a:ext cx="7048499" cy="1004269"/>
        </a:xfrm>
        <a:prstGeom prst="rect">
          <a:avLst/>
        </a:prstGeom>
        <a:noFill/>
      </xdr:spPr>
      <xdr:txBody>
        <a:bodyPr vertOverflow="clip" horzOverflow="clip" wrap="square" lIns="45720" rIns="45720" numCol="1"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a:solidFill>
                <a:schemeClr val="tx1"/>
              </a:solidFill>
              <a:effectLst/>
              <a:latin typeface="+mn-lt"/>
              <a:ea typeface="+mn-ea"/>
              <a:cs typeface="+mn-cs"/>
            </a:rPr>
            <a:t>To accurately evaluate the performance of advancement, we must take into account the capacity of th</a:t>
          </a:r>
          <a:r>
            <a:rPr lang="en-US" sz="900" b="0" i="0" u="none" strike="noStrike" baseline="0">
              <a:solidFill>
                <a:schemeClr val="tx1"/>
              </a:solidFill>
              <a:effectLst/>
              <a:latin typeface="+mn-lt"/>
              <a:ea typeface="+mn-ea"/>
              <a:cs typeface="+mn-cs"/>
            </a:rPr>
            <a:t>e prospect population. The below tables will gather data on the number, capacity, and philanthropic inclinations of your institution's high-net-worth prospects.</a:t>
          </a: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a:solidFill>
                <a:schemeClr val="tx1"/>
              </a:solidFill>
              <a:effectLst/>
              <a:latin typeface="+mn-lt"/>
              <a:ea typeface="+mn-ea"/>
              <a:cs typeface="+mn-cs"/>
            </a:rPr>
            <a:t>Capacity should be understood to mean </a:t>
          </a:r>
          <a:r>
            <a:rPr lang="en-US" sz="900" b="1" i="0" u="none" strike="noStrike">
              <a:solidFill>
                <a:schemeClr val="tx1"/>
              </a:solidFill>
              <a:effectLst/>
              <a:latin typeface="+mn-lt"/>
              <a:ea typeface="+mn-ea"/>
              <a:cs typeface="+mn-cs"/>
            </a:rPr>
            <a:t>the total amount these households can donate, not just the total amount you expect them to give to your institution</a:t>
          </a:r>
          <a:r>
            <a:rPr lang="en-US" sz="900" b="0" i="0" u="none" strike="noStrike">
              <a:solidFill>
                <a:schemeClr val="tx1"/>
              </a:solidFill>
              <a:effectLst/>
              <a:latin typeface="+mn-lt"/>
              <a:ea typeface="+mn-ea"/>
              <a:cs typeface="+mn-cs"/>
            </a:rPr>
            <a:t>.</a:t>
          </a:r>
        </a:p>
      </xdr:txBody>
    </xdr:sp>
    <xdr:clientData/>
  </xdr:twoCellAnchor>
  <xdr:twoCellAnchor>
    <xdr:from>
      <xdr:col>7</xdr:col>
      <xdr:colOff>456692</xdr:colOff>
      <xdr:row>71</xdr:row>
      <xdr:rowOff>9525</xdr:rowOff>
    </xdr:from>
    <xdr:to>
      <xdr:col>11</xdr:col>
      <xdr:colOff>0</xdr:colOff>
      <xdr:row>73</xdr:row>
      <xdr:rowOff>74803</xdr:rowOff>
    </xdr:to>
    <xdr:sp macro="" textlink="">
      <xdr:nvSpPr>
        <xdr:cNvPr id="6" name="Rounded Rectangle 7">
          <a:hlinkClick xmlns:r="http://schemas.openxmlformats.org/officeDocument/2006/relationships" r:id="rId3"/>
          <a:extLst>
            <a:ext uri="{FF2B5EF4-FFF2-40B4-BE49-F238E27FC236}">
              <a16:creationId xmlns:a16="http://schemas.microsoft.com/office/drawing/2014/main" id="{FF1BCE01-75A0-45AE-9394-38CC0B291784}"/>
            </a:ext>
          </a:extLst>
        </xdr:cNvPr>
        <xdr:cNvSpPr/>
      </xdr:nvSpPr>
      <xdr:spPr bwMode="gray">
        <a:xfrm>
          <a:off x="5523992" y="24422100"/>
          <a:ext cx="1362583" cy="370078"/>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Next &gt;&gt;</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twoCellAnchor>
    <xdr:from>
      <xdr:col>1</xdr:col>
      <xdr:colOff>1</xdr:colOff>
      <xdr:row>31</xdr:row>
      <xdr:rowOff>68246</xdr:rowOff>
    </xdr:from>
    <xdr:to>
      <xdr:col>11</xdr:col>
      <xdr:colOff>0</xdr:colOff>
      <xdr:row>31</xdr:row>
      <xdr:rowOff>1173480</xdr:rowOff>
    </xdr:to>
    <xdr:sp macro="" textlink="">
      <xdr:nvSpPr>
        <xdr:cNvPr id="7" name="TextBox 6">
          <a:extLst>
            <a:ext uri="{FF2B5EF4-FFF2-40B4-BE49-F238E27FC236}">
              <a16:creationId xmlns:a16="http://schemas.microsoft.com/office/drawing/2014/main" id="{DAC212D7-4688-4AE3-BD02-6BB9D252F57E}"/>
            </a:ext>
          </a:extLst>
        </xdr:cNvPr>
        <xdr:cNvSpPr txBox="1"/>
      </xdr:nvSpPr>
      <xdr:spPr bwMode="gray">
        <a:xfrm>
          <a:off x="133351" y="10526696"/>
          <a:ext cx="7048499" cy="1105234"/>
        </a:xfrm>
        <a:prstGeom prst="rect">
          <a:avLst/>
        </a:prstGeom>
        <a:noFill/>
      </xdr:spPr>
      <xdr:txBody>
        <a:bodyPr vertOverflow="clip" horzOverflow="clip" wrap="square" lIns="45720" rIns="45720" numCol="1"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a:solidFill>
                <a:schemeClr val="tx1"/>
              </a:solidFill>
              <a:effectLst/>
              <a:latin typeface="+mn-lt"/>
              <a:ea typeface="+mn-ea"/>
              <a:cs typeface="+mn-cs"/>
            </a:rPr>
            <a:t>Please enter in the table below the </a:t>
          </a:r>
          <a:r>
            <a:rPr lang="en-US" sz="900" b="1" i="0" u="none" strike="noStrike">
              <a:solidFill>
                <a:schemeClr val="tx1"/>
              </a:solidFill>
              <a:effectLst/>
              <a:latin typeface="+mn-lt"/>
              <a:ea typeface="+mn-ea"/>
              <a:cs typeface="+mn-cs"/>
            </a:rPr>
            <a:t>number of prospect</a:t>
          </a:r>
          <a:r>
            <a:rPr lang="en-US" sz="900" b="1" i="0" u="none" strike="noStrike" baseline="0">
              <a:solidFill>
                <a:schemeClr val="tx1"/>
              </a:solidFill>
              <a:effectLst/>
              <a:latin typeface="+mn-lt"/>
              <a:ea typeface="+mn-ea"/>
              <a:cs typeface="+mn-cs"/>
            </a:rPr>
            <a:t> households/organizations</a:t>
          </a:r>
          <a:r>
            <a:rPr lang="en-US" sz="900" b="1" i="0" u="none" strike="noStrike">
              <a:solidFill>
                <a:schemeClr val="tx1"/>
              </a:solidFill>
              <a:effectLst/>
              <a:latin typeface="+mn-lt"/>
              <a:ea typeface="+mn-ea"/>
              <a:cs typeface="+mn-cs"/>
            </a:rPr>
            <a:t> currently</a:t>
          </a:r>
          <a:r>
            <a:rPr lang="en-US" sz="900" b="1" i="0" u="none" strike="noStrike" baseline="0">
              <a:solidFill>
                <a:schemeClr val="tx1"/>
              </a:solidFill>
              <a:effectLst/>
              <a:latin typeface="+mn-lt"/>
              <a:ea typeface="+mn-ea"/>
              <a:cs typeface="+mn-cs"/>
            </a:rPr>
            <a:t> assigned to development officers that are</a:t>
          </a:r>
          <a:r>
            <a:rPr lang="en-US" sz="900" b="1">
              <a:solidFill>
                <a:schemeClr val="tx1"/>
              </a:solidFill>
            </a:rPr>
            <a:t> </a:t>
          </a:r>
          <a:r>
            <a:rPr lang="en-US" sz="900" b="1" i="0" u="none" strike="noStrike">
              <a:solidFill>
                <a:schemeClr val="tx1"/>
              </a:solidFill>
              <a:effectLst/>
              <a:latin typeface="+mn-lt"/>
              <a:ea typeface="+mn-ea"/>
              <a:cs typeface="+mn-cs"/>
            </a:rPr>
            <a:t>estimated as having capacity to give at each capacity tier listed below</a:t>
          </a:r>
          <a:r>
            <a:rPr lang="en-US" sz="900" b="0" i="0" u="none" strike="noStrike">
              <a:solidFill>
                <a:schemeClr val="tx1"/>
              </a:solidFill>
              <a:effectLst/>
              <a:latin typeface="+mn-lt"/>
              <a:ea typeface="+mn-ea"/>
              <a:cs typeface="+mn-cs"/>
            </a:rPr>
            <a:t>. These</a:t>
          </a:r>
          <a:r>
            <a:rPr lang="en-US" sz="900" b="0" i="0" u="none" strike="noStrike" baseline="0">
              <a:solidFill>
                <a:schemeClr val="tx1"/>
              </a:solidFill>
              <a:effectLst/>
              <a:latin typeface="+mn-lt"/>
              <a:ea typeface="+mn-ea"/>
              <a:cs typeface="+mn-cs"/>
            </a:rPr>
            <a:t> data should include both alumni and non-alumni households and organizations.</a:t>
          </a:r>
          <a:endParaRPr lang="en-US" sz="900" b="0" i="0" u="none" strike="noStrike">
            <a:solidFill>
              <a:schemeClr val="tx1"/>
            </a:solidFill>
            <a:effectLst/>
            <a:latin typeface="+mn-lt"/>
            <a:ea typeface="+mn-ea"/>
            <a:cs typeface="+mn-cs"/>
          </a:endParaRP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a:solidFill>
                <a:schemeClr val="tx1"/>
              </a:solidFill>
              <a:effectLst/>
              <a:latin typeface="+mn-lt"/>
              <a:ea typeface="+mn-ea"/>
              <a:cs typeface="+mn-cs"/>
            </a:rPr>
            <a:t>Next to the total number of households/organizations, record the number of those households that have given a gift at any level in the last five years.</a:t>
          </a:r>
          <a:r>
            <a:rPr lang="en-US" sz="900" b="0" i="0" u="none" strike="noStrike" baseline="0">
              <a:solidFill>
                <a:schemeClr val="tx1"/>
              </a:solidFill>
              <a:effectLst/>
              <a:latin typeface="+mn-lt"/>
              <a:ea typeface="+mn-ea"/>
              <a:cs typeface="+mn-cs"/>
            </a:rPr>
            <a:t> You should </a:t>
          </a:r>
          <a:r>
            <a:rPr lang="en-US" sz="900" b="0" i="0" u="none" strike="noStrike">
              <a:solidFill>
                <a:schemeClr val="tx1"/>
              </a:solidFill>
              <a:effectLst/>
              <a:latin typeface="+mn-lt"/>
              <a:ea typeface="+mn-ea"/>
              <a:cs typeface="+mn-cs"/>
            </a:rPr>
            <a:t>only record each household</a:t>
          </a:r>
          <a:r>
            <a:rPr lang="en-US" sz="900" b="0" i="0" u="none" strike="noStrike" baseline="0">
              <a:solidFill>
                <a:schemeClr val="tx1"/>
              </a:solidFill>
              <a:effectLst/>
              <a:latin typeface="+mn-lt"/>
              <a:ea typeface="+mn-ea"/>
              <a:cs typeface="+mn-cs"/>
            </a:rPr>
            <a:t> once, even if they have donated multiple times in the last five years</a:t>
          </a:r>
          <a:r>
            <a:rPr lang="en-US" sz="900" b="0" i="0" u="none" strike="noStrike">
              <a:solidFill>
                <a:schemeClr val="tx1"/>
              </a:solidFill>
              <a:effectLst/>
              <a:latin typeface="+mn-lt"/>
              <a:ea typeface="+mn-ea"/>
              <a:cs typeface="+mn-cs"/>
            </a:rPr>
            <a:t>.</a:t>
          </a:r>
        </a:p>
      </xdr:txBody>
    </xdr:sp>
    <xdr:clientData/>
  </xdr:twoCellAnchor>
  <xdr:twoCellAnchor>
    <xdr:from>
      <xdr:col>1</xdr:col>
      <xdr:colOff>1</xdr:colOff>
      <xdr:row>43</xdr:row>
      <xdr:rowOff>60626</xdr:rowOff>
    </xdr:from>
    <xdr:to>
      <xdr:col>11</xdr:col>
      <xdr:colOff>0</xdr:colOff>
      <xdr:row>44</xdr:row>
      <xdr:rowOff>22860</xdr:rowOff>
    </xdr:to>
    <xdr:sp macro="" textlink="">
      <xdr:nvSpPr>
        <xdr:cNvPr id="8" name="TextBox 7">
          <a:extLst>
            <a:ext uri="{FF2B5EF4-FFF2-40B4-BE49-F238E27FC236}">
              <a16:creationId xmlns:a16="http://schemas.microsoft.com/office/drawing/2014/main" id="{D830FE01-AC2D-42EA-91B6-7E6A76034AE2}"/>
            </a:ext>
          </a:extLst>
        </xdr:cNvPr>
        <xdr:cNvSpPr txBox="1"/>
      </xdr:nvSpPr>
      <xdr:spPr bwMode="gray">
        <a:xfrm>
          <a:off x="133351" y="15014876"/>
          <a:ext cx="7048499" cy="1114759"/>
        </a:xfrm>
        <a:prstGeom prst="rect">
          <a:avLst/>
        </a:prstGeom>
        <a:noFill/>
      </xdr:spPr>
      <xdr:txBody>
        <a:bodyPr vertOverflow="clip" horzOverflow="clip" wrap="square" lIns="45720" rIns="45720" numCol="1"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a:solidFill>
                <a:schemeClr val="tx1"/>
              </a:solidFill>
              <a:effectLst/>
              <a:latin typeface="+mn-lt"/>
              <a:ea typeface="+mn-ea"/>
              <a:cs typeface="+mn-cs"/>
            </a:rPr>
            <a:t>Please enter in the table below the </a:t>
          </a:r>
          <a:r>
            <a:rPr lang="en-US" sz="900" b="1" i="0" u="none" strike="noStrike">
              <a:solidFill>
                <a:schemeClr val="tx1"/>
              </a:solidFill>
              <a:effectLst/>
              <a:latin typeface="+mn-lt"/>
              <a:ea typeface="+mn-ea"/>
              <a:cs typeface="+mn-cs"/>
            </a:rPr>
            <a:t>number of alumni</a:t>
          </a:r>
          <a:r>
            <a:rPr lang="en-US" sz="900" b="1" i="0" u="none" strike="noStrike" baseline="0">
              <a:solidFill>
                <a:schemeClr val="tx1"/>
              </a:solidFill>
              <a:effectLst/>
              <a:latin typeface="+mn-lt"/>
              <a:ea typeface="+mn-ea"/>
              <a:cs typeface="+mn-cs"/>
            </a:rPr>
            <a:t> households</a:t>
          </a:r>
          <a:r>
            <a:rPr lang="en-US" sz="900" b="1" i="0" u="none" strike="noStrike">
              <a:solidFill>
                <a:schemeClr val="tx1"/>
              </a:solidFill>
              <a:effectLst/>
              <a:latin typeface="+mn-lt"/>
              <a:ea typeface="+mn-ea"/>
              <a:cs typeface="+mn-cs"/>
            </a:rPr>
            <a:t> not currently</a:t>
          </a:r>
          <a:r>
            <a:rPr lang="en-US" sz="900" b="1" i="0" u="none" strike="noStrike" baseline="0">
              <a:solidFill>
                <a:schemeClr val="tx1"/>
              </a:solidFill>
              <a:effectLst/>
              <a:latin typeface="+mn-lt"/>
              <a:ea typeface="+mn-ea"/>
              <a:cs typeface="+mn-cs"/>
            </a:rPr>
            <a:t> assigned to development officers that are</a:t>
          </a:r>
          <a:r>
            <a:rPr lang="en-US" sz="900" b="1">
              <a:solidFill>
                <a:schemeClr val="tx1"/>
              </a:solidFill>
            </a:rPr>
            <a:t> </a:t>
          </a:r>
          <a:r>
            <a:rPr lang="en-US" sz="900" b="1" i="0" u="none" strike="noStrike">
              <a:solidFill>
                <a:schemeClr val="tx1"/>
              </a:solidFill>
              <a:effectLst/>
              <a:latin typeface="+mn-lt"/>
              <a:ea typeface="+mn-ea"/>
              <a:cs typeface="+mn-cs"/>
            </a:rPr>
            <a:t>estimated as having capacity to give at each capacity tier listed below</a:t>
          </a:r>
          <a:r>
            <a:rPr lang="en-US" sz="900" b="0" i="0" u="none" strike="noStrike">
              <a:solidFill>
                <a:schemeClr val="tx1"/>
              </a:solidFill>
              <a:effectLst/>
              <a:latin typeface="+mn-lt"/>
              <a:ea typeface="+mn-ea"/>
              <a:cs typeface="+mn-cs"/>
            </a:rPr>
            <a:t>. These</a:t>
          </a:r>
          <a:r>
            <a:rPr lang="en-US" sz="900" b="0" i="0" u="none" strike="noStrike" baseline="0">
              <a:solidFill>
                <a:schemeClr val="tx1"/>
              </a:solidFill>
              <a:effectLst/>
              <a:latin typeface="+mn-lt"/>
              <a:ea typeface="+mn-ea"/>
              <a:cs typeface="+mn-cs"/>
            </a:rPr>
            <a:t> data should exclude non-alumni households.</a:t>
          </a:r>
          <a:endParaRPr lang="en-US" sz="900" b="0" i="0" u="none" strike="noStrike">
            <a:solidFill>
              <a:schemeClr val="tx1"/>
            </a:solidFill>
            <a:effectLst/>
            <a:latin typeface="+mn-lt"/>
            <a:ea typeface="+mn-ea"/>
            <a:cs typeface="+mn-cs"/>
          </a:endParaRP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a:solidFill>
                <a:schemeClr val="tx1"/>
              </a:solidFill>
              <a:effectLst/>
              <a:latin typeface="+mn-lt"/>
              <a:ea typeface="+mn-ea"/>
              <a:cs typeface="+mn-cs"/>
            </a:rPr>
            <a:t>Next to the total number of households, record the number of those households that have given a gift at any level in the last five years. You should only record each household once, even if they have donated multiple times in the last five years.</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133350</xdr:rowOff>
    </xdr:from>
    <xdr:to>
      <xdr:col>2</xdr:col>
      <xdr:colOff>1181608</xdr:colOff>
      <xdr:row>0</xdr:row>
      <xdr:rowOff>685165</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133350"/>
          <a:ext cx="1435608" cy="548640"/>
        </a:xfrm>
        <a:prstGeom prst="rect">
          <a:avLst/>
        </a:prstGeom>
      </xdr:spPr>
    </xdr:pic>
    <xdr:clientData/>
  </xdr:twoCellAnchor>
  <xdr:twoCellAnchor>
    <xdr:from>
      <xdr:col>1</xdr:col>
      <xdr:colOff>1</xdr:colOff>
      <xdr:row>3</xdr:row>
      <xdr:rowOff>1</xdr:rowOff>
    </xdr:from>
    <xdr:to>
      <xdr:col>10</xdr:col>
      <xdr:colOff>1144334</xdr:colOff>
      <xdr:row>8</xdr:row>
      <xdr:rowOff>228601</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bwMode="gray">
        <a:xfrm>
          <a:off x="142876" y="1190626"/>
          <a:ext cx="8311896" cy="1181100"/>
        </a:xfrm>
        <a:prstGeom prst="rect">
          <a:avLst/>
        </a:prstGeom>
        <a:noFill/>
      </xdr:spPr>
      <xdr:txBody>
        <a:bodyPr vertOverflow="clip" horzOverflow="clip" wrap="square" lIns="45720" rIns="45720" numCol="2"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a:solidFill>
                <a:schemeClr val="tx1"/>
              </a:solidFill>
              <a:effectLst/>
              <a:latin typeface="+mn-lt"/>
              <a:ea typeface="+mn-ea"/>
              <a:cs typeface="+mn-cs"/>
            </a:rPr>
            <a:t>The next two sheets in this workbook ('Expenditure</a:t>
          </a:r>
          <a:r>
            <a:rPr lang="en-US" sz="900" b="0" i="0" u="none" strike="noStrike" baseline="0">
              <a:solidFill>
                <a:schemeClr val="tx1"/>
              </a:solidFill>
              <a:effectLst/>
              <a:latin typeface="+mn-lt"/>
              <a:ea typeface="+mn-ea"/>
              <a:cs typeface="+mn-cs"/>
            </a:rPr>
            <a:t> Data' and 'Staffing Levels')</a:t>
          </a:r>
          <a:r>
            <a:rPr lang="en-US" sz="900" b="0" i="0" u="none" strike="noStrike">
              <a:solidFill>
                <a:schemeClr val="tx1"/>
              </a:solidFill>
              <a:effectLst/>
              <a:latin typeface="+mn-lt"/>
              <a:ea typeface="+mn-ea"/>
              <a:cs typeface="+mn-cs"/>
            </a:rPr>
            <a:t> will collect information about investments in</a:t>
          </a:r>
          <a:r>
            <a:rPr lang="en-US" sz="900">
              <a:solidFill>
                <a:schemeClr val="tx1"/>
              </a:solidFill>
            </a:rPr>
            <a:t> </a:t>
          </a:r>
          <a:r>
            <a:rPr lang="en-US" sz="900" b="0" i="0" u="none" strike="noStrike">
              <a:solidFill>
                <a:schemeClr val="tx1"/>
              </a:solidFill>
              <a:effectLst/>
              <a:latin typeface="+mn-lt"/>
              <a:ea typeface="+mn-ea"/>
              <a:cs typeface="+mn-cs"/>
            </a:rPr>
            <a:t>advancement. </a:t>
          </a: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a:solidFill>
                <a:schemeClr val="tx1"/>
              </a:solidFill>
              <a:effectLst/>
              <a:latin typeface="+mn-lt"/>
              <a:ea typeface="+mn-ea"/>
              <a:cs typeface="+mn-cs"/>
            </a:rPr>
            <a:t>You will be asked to assign expenditures and staff members to</a:t>
          </a:r>
          <a:r>
            <a:rPr lang="en-US" sz="900">
              <a:solidFill>
                <a:schemeClr val="tx1"/>
              </a:solidFill>
            </a:rPr>
            <a:t> </a:t>
          </a:r>
          <a:r>
            <a:rPr lang="en-US" sz="900" b="0" i="0" u="none" strike="noStrike">
              <a:solidFill>
                <a:schemeClr val="tx1"/>
              </a:solidFill>
              <a:effectLst/>
              <a:latin typeface="+mn-lt"/>
              <a:ea typeface="+mn-ea"/>
              <a:cs typeface="+mn-cs"/>
            </a:rPr>
            <a:t>one of five functional areas within advancement: development, alumni relations,</a:t>
          </a:r>
          <a:r>
            <a:rPr lang="en-US" sz="900">
              <a:solidFill>
                <a:schemeClr val="tx1"/>
              </a:solidFill>
            </a:rPr>
            <a:t> </a:t>
          </a:r>
          <a:r>
            <a:rPr lang="en-US" sz="900" b="0" i="0" u="none" strike="noStrike">
              <a:solidFill>
                <a:schemeClr val="tx1"/>
              </a:solidFill>
              <a:effectLst/>
              <a:latin typeface="+mn-lt"/>
              <a:ea typeface="+mn-ea"/>
              <a:cs typeface="+mn-cs"/>
            </a:rPr>
            <a:t>advancement communications, advancement services, and advancement management.</a:t>
          </a: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a:solidFill>
                <a:schemeClr val="tx1"/>
              </a:solidFill>
              <a:effectLst/>
              <a:latin typeface="+mn-lt"/>
              <a:ea typeface="+mn-ea"/>
              <a:cs typeface="+mn-cs"/>
            </a:rPr>
            <a:t>Please review these definitions (below) before proceeding on to the</a:t>
          </a:r>
          <a:r>
            <a:rPr lang="en-US" sz="900">
              <a:solidFill>
                <a:schemeClr val="tx1"/>
              </a:solidFill>
            </a:rPr>
            <a:t> </a:t>
          </a:r>
          <a:r>
            <a:rPr lang="en-US" sz="900" b="0" i="0" u="none" strike="noStrike">
              <a:solidFill>
                <a:schemeClr val="tx1"/>
              </a:solidFill>
              <a:effectLst/>
              <a:latin typeface="+mn-lt"/>
              <a:ea typeface="+mn-ea"/>
              <a:cs typeface="+mn-cs"/>
            </a:rPr>
            <a:t>investment portion of this survey.</a:t>
          </a:r>
          <a:r>
            <a:rPr lang="en-US" sz="900">
              <a:solidFill>
                <a:schemeClr val="tx1"/>
              </a:solidFill>
            </a:rPr>
            <a:t> </a:t>
          </a:r>
          <a:endParaRPr lang="en-US" sz="900" b="0">
            <a:solidFill>
              <a:schemeClr val="tx1"/>
            </a:solidFill>
            <a:latin typeface="+mn-lt"/>
            <a:ea typeface="+mn-ea"/>
            <a:cs typeface="+mn-cs"/>
          </a:endParaRPr>
        </a:p>
      </xdr:txBody>
    </xdr:sp>
    <xdr:clientData/>
  </xdr:twoCellAnchor>
  <xdr:oneCellAnchor>
    <xdr:from>
      <xdr:col>1</xdr:col>
      <xdr:colOff>0</xdr:colOff>
      <xdr:row>11</xdr:row>
      <xdr:rowOff>0</xdr:rowOff>
    </xdr:from>
    <xdr:ext cx="6629400" cy="5746766"/>
    <xdr:sp macro="" textlink="">
      <xdr:nvSpPr>
        <xdr:cNvPr id="8" name="TextBox 7">
          <a:extLst>
            <a:ext uri="{FF2B5EF4-FFF2-40B4-BE49-F238E27FC236}">
              <a16:creationId xmlns:a16="http://schemas.microsoft.com/office/drawing/2014/main" id="{00000000-0008-0000-0500-000008000000}"/>
            </a:ext>
          </a:extLst>
        </xdr:cNvPr>
        <xdr:cNvSpPr txBox="1"/>
      </xdr:nvSpPr>
      <xdr:spPr bwMode="gray">
        <a:xfrm>
          <a:off x="133350" y="2838450"/>
          <a:ext cx="6629400" cy="5746766"/>
        </a:xfrm>
        <a:prstGeom prst="rect">
          <a:avLst/>
        </a:prstGeom>
        <a:noFill/>
      </xdr:spPr>
      <xdr:txBody>
        <a:bodyPr vertOverflow="clip" horzOverflow="clip" wrap="square" lIns="0" tIns="0" rIns="0" bIns="0" rtlCol="0" anchor="t">
          <a:sp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a:solidFill>
                <a:schemeClr val="tx1"/>
              </a:solidFill>
              <a:latin typeface="+mn-lt"/>
              <a:ea typeface="+mn-ea"/>
              <a:cs typeface="+mn-cs"/>
            </a:rPr>
            <a:t>The primary purpose of this activity is to secure philanthropic gifts in support of the institution. Advancement units included under this section should include (where present at an institution) annual fund/regular giving; major/principal gifts; legacies/planned giving; corporate,</a:t>
          </a:r>
          <a:r>
            <a:rPr lang="en-US" sz="900" b="0" baseline="0">
              <a:solidFill>
                <a:schemeClr val="tx1"/>
              </a:solidFill>
              <a:latin typeface="+mn-lt"/>
              <a:ea typeface="+mn-ea"/>
              <a:cs typeface="+mn-cs"/>
            </a:rPr>
            <a:t> trust, </a:t>
          </a:r>
          <a:r>
            <a:rPr lang="en-US" sz="900" b="0">
              <a:solidFill>
                <a:schemeClr val="tx1"/>
              </a:solidFill>
              <a:latin typeface="+mn-lt"/>
              <a:ea typeface="+mn-ea"/>
              <a:cs typeface="+mn-cs"/>
            </a:rPr>
            <a:t>and foundation relations; central development;</a:t>
          </a:r>
          <a:br>
            <a:rPr lang="en-US" sz="900" b="0">
              <a:solidFill>
                <a:schemeClr val="tx1"/>
              </a:solidFill>
              <a:latin typeface="+mn-lt"/>
              <a:ea typeface="+mn-ea"/>
              <a:cs typeface="+mn-cs"/>
            </a:rPr>
          </a:br>
          <a:r>
            <a:rPr lang="en-US" sz="900" b="0">
              <a:solidFill>
                <a:schemeClr val="tx1"/>
              </a:solidFill>
              <a:latin typeface="+mn-lt"/>
              <a:ea typeface="+mn-ea"/>
              <a:cs typeface="+mn-cs"/>
            </a:rPr>
            <a:t>division-/department-/faculty-based development; and educational fundraising campaign management. The fundraising costs to be reported include those incurred by central development, campaigns, institutionally related foundations, academic units, sports associations and their affiliate organisations, and fundraising consortia.</a:t>
          </a:r>
        </a:p>
        <a:p>
          <a:pPr marL="0" marR="0" indent="0" defTabSz="914400" eaLnBrk="1" fontAlgn="auto" latinLnBrk="0" hangingPunct="1">
            <a:lnSpc>
              <a:spcPct val="114000"/>
            </a:lnSpc>
            <a:spcBef>
              <a:spcPts val="500"/>
            </a:spcBef>
            <a:spcAft>
              <a:spcPts val="0"/>
            </a:spcAft>
            <a:buClrTx/>
            <a:buSzTx/>
            <a:buFontTx/>
            <a:buNone/>
            <a:tabLst/>
          </a:pPr>
          <a:endParaRPr lang="en-US" sz="900" b="0">
            <a:solidFill>
              <a:schemeClr val="tx1"/>
            </a:solidFill>
            <a:latin typeface="+mn-lt"/>
            <a:ea typeface="+mn-ea"/>
            <a:cs typeface="+mn-cs"/>
          </a:endParaRPr>
        </a:p>
        <a:p>
          <a:pPr marL="0" marR="0" indent="0" defTabSz="914400" eaLnBrk="1" fontAlgn="auto" latinLnBrk="0" hangingPunct="1">
            <a:lnSpc>
              <a:spcPct val="114000"/>
            </a:lnSpc>
            <a:spcBef>
              <a:spcPts val="500"/>
            </a:spcBef>
            <a:spcAft>
              <a:spcPts val="0"/>
            </a:spcAft>
            <a:buClrTx/>
            <a:buSzTx/>
            <a:buFontTx/>
            <a:buNone/>
            <a:tabLst/>
          </a:pPr>
          <a:r>
            <a:rPr lang="en-US" sz="900" b="0">
              <a:solidFill>
                <a:schemeClr val="tx1"/>
              </a:solidFill>
              <a:latin typeface="+mn-lt"/>
              <a:ea typeface="+mn-ea"/>
              <a:cs typeface="+mn-cs"/>
            </a:rPr>
            <a:t>Expenditures to be included:</a:t>
          </a:r>
        </a:p>
        <a:p>
          <a:pPr marL="171450" marR="0" indent="-171450" defTabSz="914400" eaLnBrk="1" fontAlgn="auto" latinLnBrk="0" hangingPunct="1">
            <a:lnSpc>
              <a:spcPct val="114000"/>
            </a:lnSpc>
            <a:spcBef>
              <a:spcPts val="500"/>
            </a:spcBef>
            <a:spcAft>
              <a:spcPts val="0"/>
            </a:spcAft>
            <a:buClrTx/>
            <a:buSzTx/>
            <a:buFont typeface="Arial" panose="020B0604020202020204" pitchFamily="34" charset="0"/>
            <a:buChar char="•"/>
            <a:tabLst/>
          </a:pPr>
          <a:r>
            <a:rPr lang="en-US" sz="900" b="0">
              <a:solidFill>
                <a:schemeClr val="tx1"/>
              </a:solidFill>
              <a:latin typeface="+mn-lt"/>
              <a:ea typeface="+mn-ea"/>
              <a:cs typeface="+mn-cs"/>
            </a:rPr>
            <a:t>Cultivating and soliciting actual and prospective donors, including reimbursed expenditures incurred by</a:t>
          </a:r>
          <a:r>
            <a:rPr lang="en-US" sz="900" b="0" baseline="0">
              <a:solidFill>
                <a:schemeClr val="tx1"/>
              </a:solidFill>
              <a:latin typeface="+mn-lt"/>
              <a:ea typeface="+mn-ea"/>
              <a:cs typeface="+mn-cs"/>
            </a:rPr>
            <a:t> </a:t>
          </a:r>
          <a:r>
            <a:rPr lang="en-US" sz="900" b="0">
              <a:solidFill>
                <a:schemeClr val="tx1"/>
              </a:solidFill>
              <a:latin typeface="+mn-lt"/>
              <a:ea typeface="+mn-ea"/>
              <a:cs typeface="+mn-cs"/>
            </a:rPr>
            <a:t>a chancellor, vice-chancellor, principal, or president;</a:t>
          </a:r>
          <a:r>
            <a:rPr lang="en-US" sz="900" b="0" baseline="0">
              <a:solidFill>
                <a:schemeClr val="tx1"/>
              </a:solidFill>
              <a:latin typeface="+mn-lt"/>
              <a:ea typeface="+mn-ea"/>
              <a:cs typeface="+mn-cs"/>
            </a:rPr>
            <a:t> professor, lecturer, fellow, or other academic staff member; </a:t>
          </a:r>
          <a:r>
            <a:rPr lang="en-US" sz="900" b="0">
              <a:solidFill>
                <a:schemeClr val="tx1"/>
              </a:solidFill>
              <a:latin typeface="+mn-lt"/>
              <a:ea typeface="+mn-ea"/>
              <a:cs typeface="+mn-cs"/>
            </a:rPr>
            <a:t>non‐advancement staff;</a:t>
          </a:r>
          <a:r>
            <a:rPr lang="en-US" sz="900" b="0" baseline="0">
              <a:solidFill>
                <a:schemeClr val="tx1"/>
              </a:solidFill>
              <a:latin typeface="+mn-lt"/>
              <a:ea typeface="+mn-ea"/>
              <a:cs typeface="+mn-cs"/>
            </a:rPr>
            <a:t> </a:t>
          </a:r>
          <a:r>
            <a:rPr lang="en-US" sz="900" b="0">
              <a:solidFill>
                <a:schemeClr val="tx1"/>
              </a:solidFill>
              <a:latin typeface="+mn-lt"/>
              <a:ea typeface="+mn-ea"/>
              <a:cs typeface="+mn-cs"/>
            </a:rPr>
            <a:t>or volunteers;</a:t>
          </a:r>
        </a:p>
        <a:p>
          <a:pPr marL="171450" marR="0" indent="-171450" defTabSz="914400" eaLnBrk="1" fontAlgn="auto" latinLnBrk="0" hangingPunct="1">
            <a:lnSpc>
              <a:spcPct val="114000"/>
            </a:lnSpc>
            <a:spcBef>
              <a:spcPts val="500"/>
            </a:spcBef>
            <a:spcAft>
              <a:spcPts val="0"/>
            </a:spcAft>
            <a:buClrTx/>
            <a:buSzTx/>
            <a:buFont typeface="Arial" panose="020B0604020202020204" pitchFamily="34" charset="0"/>
            <a:buChar char="•"/>
            <a:tabLst/>
          </a:pPr>
          <a:r>
            <a:rPr lang="en-US" sz="900" b="0">
              <a:solidFill>
                <a:schemeClr val="tx1"/>
              </a:solidFill>
              <a:latin typeface="+mn-lt"/>
              <a:ea typeface="+mn-ea"/>
              <a:cs typeface="+mn-cs"/>
            </a:rPr>
            <a:t>Direct response solicitations</a:t>
          </a:r>
          <a:r>
            <a:rPr lang="en-US" sz="900" b="0" baseline="0">
              <a:solidFill>
                <a:schemeClr val="tx1"/>
              </a:solidFill>
              <a:latin typeface="+mn-lt"/>
              <a:ea typeface="+mn-ea"/>
              <a:cs typeface="+mn-cs"/>
            </a:rPr>
            <a:t> (including email and direct mail);</a:t>
          </a:r>
          <a:endParaRPr lang="en-US" sz="900" b="0">
            <a:solidFill>
              <a:schemeClr val="tx1"/>
            </a:solidFill>
            <a:latin typeface="+mn-lt"/>
            <a:ea typeface="+mn-ea"/>
            <a:cs typeface="+mn-cs"/>
          </a:endParaRPr>
        </a:p>
        <a:p>
          <a:pPr marL="171450" marR="0" indent="-171450" defTabSz="914400" eaLnBrk="1" fontAlgn="auto" latinLnBrk="0" hangingPunct="1">
            <a:lnSpc>
              <a:spcPct val="114000"/>
            </a:lnSpc>
            <a:spcBef>
              <a:spcPts val="500"/>
            </a:spcBef>
            <a:spcAft>
              <a:spcPts val="0"/>
            </a:spcAft>
            <a:buClrTx/>
            <a:buSzTx/>
            <a:buFont typeface="Arial" panose="020B0604020202020204" pitchFamily="34" charset="0"/>
            <a:buChar char="•"/>
            <a:tabLst/>
          </a:pPr>
          <a:r>
            <a:rPr lang="en-US" sz="900" b="0">
              <a:solidFill>
                <a:schemeClr val="tx1"/>
              </a:solidFill>
              <a:latin typeface="+mn-lt"/>
              <a:ea typeface="+mn-ea"/>
              <a:cs typeface="+mn-cs"/>
            </a:rPr>
            <a:t>Enlisting and organising fundraising volunteers and volunteer groups, including the costs of meetings, travel, communication mechanisms, service recognition, and other supplies;</a:t>
          </a:r>
        </a:p>
        <a:p>
          <a:pPr marL="171450" marR="0" indent="-171450" defTabSz="914400" eaLnBrk="1" fontAlgn="auto" latinLnBrk="0" hangingPunct="1">
            <a:lnSpc>
              <a:spcPct val="114000"/>
            </a:lnSpc>
            <a:spcBef>
              <a:spcPts val="500"/>
            </a:spcBef>
            <a:spcAft>
              <a:spcPts val="0"/>
            </a:spcAft>
            <a:buClrTx/>
            <a:buSzTx/>
            <a:buFont typeface="Arial" panose="020B0604020202020204" pitchFamily="34" charset="0"/>
            <a:buChar char="•"/>
            <a:tabLst/>
          </a:pPr>
          <a:r>
            <a:rPr lang="en-US" sz="900" b="0">
              <a:solidFill>
                <a:schemeClr val="tx1"/>
              </a:solidFill>
              <a:latin typeface="+mn-lt"/>
              <a:ea typeface="+mn-ea"/>
              <a:cs typeface="+mn-cs"/>
            </a:rPr>
            <a:t>Volunteer expenses in connection with fundraising/development functions, but only if billed as a direct cost;</a:t>
          </a:r>
        </a:p>
        <a:p>
          <a:pPr marL="171450" marR="0" indent="-171450" defTabSz="914400" eaLnBrk="1" fontAlgn="auto" latinLnBrk="0" hangingPunct="1">
            <a:lnSpc>
              <a:spcPct val="114000"/>
            </a:lnSpc>
            <a:spcBef>
              <a:spcPts val="500"/>
            </a:spcBef>
            <a:spcAft>
              <a:spcPts val="0"/>
            </a:spcAft>
            <a:buClrTx/>
            <a:buSzTx/>
            <a:buFont typeface="Arial" panose="020B0604020202020204" pitchFamily="34" charset="0"/>
            <a:buChar char="•"/>
            <a:tabLst/>
          </a:pPr>
          <a:r>
            <a:rPr lang="en-US" sz="900" b="0">
              <a:solidFill>
                <a:schemeClr val="tx1"/>
              </a:solidFill>
              <a:latin typeface="+mn-lt"/>
              <a:ea typeface="+mn-ea"/>
              <a:cs typeface="+mn-cs"/>
            </a:rPr>
            <a:t>Fundraising events, such as luncheons, dinners, golf tournaments, benefit concerts, auctions, and the like;</a:t>
          </a:r>
        </a:p>
        <a:p>
          <a:pPr marL="171450" marR="0" indent="-171450" defTabSz="914400" eaLnBrk="1" fontAlgn="auto" latinLnBrk="0" hangingPunct="1">
            <a:lnSpc>
              <a:spcPct val="114000"/>
            </a:lnSpc>
            <a:spcBef>
              <a:spcPts val="500"/>
            </a:spcBef>
            <a:spcAft>
              <a:spcPts val="0"/>
            </a:spcAft>
            <a:buClrTx/>
            <a:buSzTx/>
            <a:buFont typeface="Arial" panose="020B0604020202020204" pitchFamily="34" charset="0"/>
            <a:buChar char="•"/>
            <a:tabLst/>
          </a:pPr>
          <a:r>
            <a:rPr lang="en-US" sz="900" b="0">
              <a:solidFill>
                <a:schemeClr val="tx1"/>
              </a:solidFill>
              <a:latin typeface="+mn-lt"/>
              <a:ea typeface="+mn-ea"/>
              <a:cs typeface="+mn-cs"/>
            </a:rPr>
            <a:t>Evaluating philanthropic capacity, including advancement counsel, feasibility studies, organisational assessments, and data screening; and</a:t>
          </a:r>
        </a:p>
        <a:p>
          <a:pPr marL="171450" marR="0" indent="-171450" defTabSz="914400" eaLnBrk="1" fontAlgn="auto" latinLnBrk="0" hangingPunct="1">
            <a:lnSpc>
              <a:spcPct val="114000"/>
            </a:lnSpc>
            <a:spcBef>
              <a:spcPts val="500"/>
            </a:spcBef>
            <a:spcAft>
              <a:spcPts val="0"/>
            </a:spcAft>
            <a:buClrTx/>
            <a:buSzTx/>
            <a:buFont typeface="Arial" panose="020B0604020202020204" pitchFamily="34" charset="0"/>
            <a:buChar char="•"/>
            <a:tabLst/>
          </a:pPr>
          <a:r>
            <a:rPr lang="en-US" sz="900" b="0">
              <a:solidFill>
                <a:schemeClr val="tx1"/>
              </a:solidFill>
              <a:latin typeface="+mn-lt"/>
              <a:ea typeface="+mn-ea"/>
              <a:cs typeface="+mn-cs"/>
            </a:rPr>
            <a:t>Acceptance of gift instruments, including professional advisers such as legal counsel, appraisers, or special asset experts.</a:t>
          </a:r>
        </a:p>
        <a:p>
          <a:pPr marL="0" marR="0" indent="0" defTabSz="914400" eaLnBrk="1" fontAlgn="auto" latinLnBrk="0" hangingPunct="1">
            <a:lnSpc>
              <a:spcPct val="114000"/>
            </a:lnSpc>
            <a:spcBef>
              <a:spcPts val="500"/>
            </a:spcBef>
            <a:spcAft>
              <a:spcPts val="0"/>
            </a:spcAft>
            <a:buClrTx/>
            <a:buSzTx/>
            <a:buFontTx/>
            <a:buNone/>
            <a:tabLst/>
          </a:pPr>
          <a:endParaRPr lang="en-US" sz="900" b="0">
            <a:solidFill>
              <a:schemeClr val="tx1"/>
            </a:solidFill>
            <a:latin typeface="+mn-lt"/>
            <a:ea typeface="+mn-ea"/>
            <a:cs typeface="+mn-cs"/>
          </a:endParaRPr>
        </a:p>
        <a:p>
          <a:pPr marL="0" marR="0" indent="0" defTabSz="914400" eaLnBrk="1" fontAlgn="auto" latinLnBrk="0" hangingPunct="1">
            <a:lnSpc>
              <a:spcPct val="114000"/>
            </a:lnSpc>
            <a:spcBef>
              <a:spcPts val="500"/>
            </a:spcBef>
            <a:spcAft>
              <a:spcPts val="0"/>
            </a:spcAft>
            <a:buClrTx/>
            <a:buSzTx/>
            <a:buFontTx/>
            <a:buNone/>
            <a:tabLst/>
          </a:pPr>
          <a:r>
            <a:rPr lang="en-US" sz="900" b="0">
              <a:solidFill>
                <a:schemeClr val="tx1"/>
              </a:solidFill>
              <a:latin typeface="+mn-lt"/>
              <a:ea typeface="+mn-ea"/>
              <a:cs typeface="+mn-cs"/>
            </a:rPr>
            <a:t>Expenditures to be excluded:</a:t>
          </a:r>
        </a:p>
        <a:p>
          <a:pPr marL="171450" marR="0" indent="-171450" defTabSz="914400" eaLnBrk="1" fontAlgn="auto" latinLnBrk="0" hangingPunct="1">
            <a:lnSpc>
              <a:spcPct val="114000"/>
            </a:lnSpc>
            <a:spcBef>
              <a:spcPts val="500"/>
            </a:spcBef>
            <a:spcAft>
              <a:spcPts val="0"/>
            </a:spcAft>
            <a:buClrTx/>
            <a:buSzTx/>
            <a:buFont typeface="Arial" panose="020B0604020202020204" pitchFamily="34" charset="0"/>
            <a:buChar char="•"/>
            <a:tabLst/>
          </a:pPr>
          <a:r>
            <a:rPr lang="en-US" sz="900" b="0">
              <a:solidFill>
                <a:schemeClr val="tx1"/>
              </a:solidFill>
              <a:latin typeface="+mn-lt"/>
              <a:ea typeface="+mn-ea"/>
              <a:cs typeface="+mn-cs"/>
            </a:rPr>
            <a:t>Database management, reporting, prospect research, and gift processing (these should be reported under 'Advancement Services');</a:t>
          </a:r>
        </a:p>
        <a:p>
          <a:pPr marL="171450" marR="0" indent="-171450" defTabSz="914400" eaLnBrk="1" fontAlgn="auto" latinLnBrk="0" hangingPunct="1">
            <a:lnSpc>
              <a:spcPct val="114000"/>
            </a:lnSpc>
            <a:spcBef>
              <a:spcPts val="500"/>
            </a:spcBef>
            <a:spcAft>
              <a:spcPts val="0"/>
            </a:spcAft>
            <a:buClrTx/>
            <a:buSzTx/>
            <a:buFont typeface="Arial" panose="020B0604020202020204" pitchFamily="34" charset="0"/>
            <a:buChar char="•"/>
            <a:tabLst/>
          </a:pPr>
          <a:r>
            <a:rPr lang="en-US" sz="900" b="0">
              <a:solidFill>
                <a:schemeClr val="tx1"/>
              </a:solidFill>
              <a:latin typeface="+mn-lt"/>
              <a:ea typeface="+mn-ea"/>
              <a:cs typeface="+mn-cs"/>
            </a:rPr>
            <a:t>Administering gift revenue after it has been received and acknowledged, including costs incurred for accounting and treasurer functions and the use of external services such as realtors and solicitors to liquidate gifts of real and personal property after they have been accepted;</a:t>
          </a:r>
        </a:p>
        <a:p>
          <a:pPr marL="171450" marR="0" indent="-171450" defTabSz="914400" eaLnBrk="1" fontAlgn="auto" latinLnBrk="0" hangingPunct="1">
            <a:lnSpc>
              <a:spcPct val="114000"/>
            </a:lnSpc>
            <a:spcBef>
              <a:spcPts val="500"/>
            </a:spcBef>
            <a:spcAft>
              <a:spcPts val="0"/>
            </a:spcAft>
            <a:buClrTx/>
            <a:buSzTx/>
            <a:buFont typeface="Arial" panose="020B0604020202020204" pitchFamily="34" charset="0"/>
            <a:buChar char="•"/>
            <a:tabLst/>
          </a:pPr>
          <a:r>
            <a:rPr lang="en-US" sz="900" b="0">
              <a:solidFill>
                <a:schemeClr val="tx1"/>
              </a:solidFill>
              <a:latin typeface="+mn-lt"/>
              <a:ea typeface="+mn-ea"/>
              <a:cs typeface="+mn-cs"/>
            </a:rPr>
            <a:t>Securing revenue other than private gifts, such as contract revenue, government support, auxiliary enterprise income, and tuition and fees; and</a:t>
          </a:r>
        </a:p>
        <a:p>
          <a:pPr marL="171450" marR="0" indent="-171450" defTabSz="914400" eaLnBrk="1" fontAlgn="auto" latinLnBrk="0" hangingPunct="1">
            <a:lnSpc>
              <a:spcPct val="114000"/>
            </a:lnSpc>
            <a:spcBef>
              <a:spcPts val="500"/>
            </a:spcBef>
            <a:spcAft>
              <a:spcPts val="0"/>
            </a:spcAft>
            <a:buClrTx/>
            <a:buSzTx/>
            <a:buFont typeface="Arial" panose="020B0604020202020204" pitchFamily="34" charset="0"/>
            <a:buChar char="•"/>
            <a:tabLst/>
          </a:pPr>
          <a:r>
            <a:rPr lang="en-US" sz="900" b="0">
              <a:solidFill>
                <a:schemeClr val="tx1"/>
              </a:solidFill>
              <a:latin typeface="+mn-lt"/>
              <a:ea typeface="+mn-ea"/>
              <a:cs typeface="+mn-cs"/>
            </a:rPr>
            <a:t>Conducting activities that are not primarily for the purpose of fundraising.</a:t>
          </a:r>
        </a:p>
      </xdr:txBody>
    </xdr:sp>
    <xdr:clientData/>
  </xdr:oneCellAnchor>
  <xdr:oneCellAnchor>
    <xdr:from>
      <xdr:col>1</xdr:col>
      <xdr:colOff>0</xdr:colOff>
      <xdr:row>51</xdr:row>
      <xdr:rowOff>85725</xdr:rowOff>
    </xdr:from>
    <xdr:ext cx="6629400" cy="5353050"/>
    <xdr:sp macro="" textlink="">
      <xdr:nvSpPr>
        <xdr:cNvPr id="9" name="TextBox 8">
          <a:extLst>
            <a:ext uri="{FF2B5EF4-FFF2-40B4-BE49-F238E27FC236}">
              <a16:creationId xmlns:a16="http://schemas.microsoft.com/office/drawing/2014/main" id="{00000000-0008-0000-0500-000009000000}"/>
            </a:ext>
          </a:extLst>
        </xdr:cNvPr>
        <xdr:cNvSpPr txBox="1"/>
      </xdr:nvSpPr>
      <xdr:spPr bwMode="gray">
        <a:xfrm>
          <a:off x="133350" y="8896350"/>
          <a:ext cx="6629400" cy="5353050"/>
        </a:xfrm>
        <a:prstGeom prst="rect">
          <a:avLst/>
        </a:prstGeom>
        <a:noFill/>
      </xdr:spPr>
      <xdr:txBody>
        <a:bodyPr vertOverflow="clip" horzOverflow="clip" wrap="square" lIns="0" tIns="0" rIns="0" bIns="0" rtlCol="0" anchor="t">
          <a:noAutofit/>
        </a:bodyPr>
        <a:lstStyle/>
        <a:p>
          <a:pPr rtl="0">
            <a:lnSpc>
              <a:spcPct val="114000"/>
            </a:lnSpc>
            <a:spcBef>
              <a:spcPts val="500"/>
            </a:spcBef>
          </a:pPr>
          <a:r>
            <a:rPr lang="en-US" sz="900" b="0" i="0" u="none" strike="noStrike">
              <a:solidFill>
                <a:schemeClr val="tx1"/>
              </a:solidFill>
              <a:effectLst/>
              <a:latin typeface="+mn-lt"/>
              <a:ea typeface="+mn-ea"/>
              <a:cs typeface="+mn-cs"/>
            </a:rPr>
            <a:t>The primary purpose of this activity is to build long‐term relationships with alumni, to develop champions of the institutionʹs mission,</a:t>
          </a:r>
          <a:r>
            <a:rPr lang="en-US" sz="900" b="0" i="0" u="none" strike="noStrike" baseline="0">
              <a:solidFill>
                <a:schemeClr val="tx1"/>
              </a:solidFill>
              <a:effectLst/>
              <a:latin typeface="+mn-lt"/>
              <a:ea typeface="+mn-ea"/>
              <a:cs typeface="+mn-cs"/>
            </a:rPr>
            <a:t> and</a:t>
          </a:r>
          <a:r>
            <a:rPr lang="en-US" sz="900" b="0" i="0" u="none" strike="noStrike">
              <a:solidFill>
                <a:schemeClr val="tx1"/>
              </a:solidFill>
              <a:effectLst/>
              <a:latin typeface="+mn-lt"/>
              <a:ea typeface="+mn-ea"/>
              <a:cs typeface="+mn-cs"/>
            </a:rPr>
            <a:t> to enhance participation in the institution’s activities. The alumni relations expenditures include those incurred in institutionally administered programs, independent alumni associations, and programs administered by academic units. Expenditures by alumni relations on development, advancement</a:t>
          </a:r>
          <a:r>
            <a:rPr lang="en-US" sz="900" b="0" i="0" u="none" strike="noStrike" baseline="0">
              <a:solidFill>
                <a:schemeClr val="tx1"/>
              </a:solidFill>
              <a:effectLst/>
              <a:latin typeface="+mn-lt"/>
              <a:ea typeface="+mn-ea"/>
              <a:cs typeface="+mn-cs"/>
            </a:rPr>
            <a:t> communications,</a:t>
          </a:r>
          <a:r>
            <a:rPr lang="en-US" sz="900" b="0" i="0" u="none" strike="noStrike">
              <a:solidFill>
                <a:schemeClr val="tx1"/>
              </a:solidFill>
              <a:effectLst/>
              <a:latin typeface="+mn-lt"/>
              <a:ea typeface="+mn-ea"/>
              <a:cs typeface="+mn-cs"/>
            </a:rPr>
            <a:t> advancement services,</a:t>
          </a:r>
          <a:r>
            <a:rPr lang="en-US" sz="900" b="0" i="0" u="none" strike="noStrike" baseline="0">
              <a:solidFill>
                <a:schemeClr val="tx1"/>
              </a:solidFill>
              <a:effectLst/>
              <a:latin typeface="+mn-lt"/>
              <a:ea typeface="+mn-ea"/>
              <a:cs typeface="+mn-cs"/>
            </a:rPr>
            <a:t> and advancement management </a:t>
          </a:r>
          <a:r>
            <a:rPr lang="en-US" sz="900" b="0" i="0" u="none" strike="noStrike">
              <a:solidFill>
                <a:schemeClr val="tx1"/>
              </a:solidFill>
              <a:effectLst/>
              <a:latin typeface="+mn-lt"/>
              <a:ea typeface="+mn-ea"/>
              <a:cs typeface="+mn-cs"/>
            </a:rPr>
            <a:t>functions should be reported under those other disciplines.</a:t>
          </a:r>
          <a:endParaRPr lang="en-US" sz="900" b="0">
            <a:solidFill>
              <a:schemeClr val="tx1"/>
            </a:solidFill>
            <a:effectLst/>
          </a:endParaRPr>
        </a:p>
        <a:p>
          <a:pPr rtl="0">
            <a:lnSpc>
              <a:spcPct val="114000"/>
            </a:lnSpc>
            <a:spcBef>
              <a:spcPts val="500"/>
            </a:spcBef>
          </a:pPr>
          <a:br>
            <a:rPr lang="en-US" sz="900" b="0">
              <a:solidFill>
                <a:schemeClr val="tx1"/>
              </a:solidFill>
              <a:effectLst/>
            </a:rPr>
          </a:br>
          <a:r>
            <a:rPr lang="en-US" sz="900" b="0" i="1" u="none" strike="noStrike">
              <a:solidFill>
                <a:schemeClr val="tx1"/>
              </a:solidFill>
              <a:effectLst/>
              <a:latin typeface="+mn-lt"/>
              <a:ea typeface="+mn-ea"/>
              <a:cs typeface="+mn-cs"/>
            </a:rPr>
            <a:t>Expenditures to be included:</a:t>
          </a:r>
          <a:endParaRPr lang="en-US" sz="900" b="0">
            <a:solidFill>
              <a:schemeClr val="tx1"/>
            </a:solidFill>
            <a:effectLst/>
          </a:endParaRP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Organising, promoting, and maintaining memberships in clubs and chapters, including their activities and special events;</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Organising and holding alumni events, such as reunions, gaudies, annual dinners, and meetings of alumni boards and committees;</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Volunteer expenses in connection with alumni relations functions, but only if billed as a direct cost;</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Organising, promoting, and conducting noncredit instructional programmes for alumni;</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Providing special programmes such as alumni travel, career counselling, and health and fitness programmes; and</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Recognising the achievements and service of alumni.</a:t>
          </a:r>
          <a:endParaRPr lang="en-US" sz="900" b="0">
            <a:solidFill>
              <a:schemeClr val="tx1"/>
            </a:solidFill>
            <a:effectLst/>
          </a:endParaRPr>
        </a:p>
        <a:p>
          <a:pPr rtl="0">
            <a:lnSpc>
              <a:spcPct val="114000"/>
            </a:lnSpc>
            <a:spcBef>
              <a:spcPts val="500"/>
            </a:spcBef>
          </a:pPr>
          <a:br>
            <a:rPr lang="en-US" sz="900" b="0">
              <a:solidFill>
                <a:schemeClr val="tx1"/>
              </a:solidFill>
              <a:effectLst/>
            </a:rPr>
          </a:br>
          <a:r>
            <a:rPr lang="en-US" sz="900" b="0" i="1" u="none" strike="noStrike">
              <a:solidFill>
                <a:schemeClr val="tx1"/>
              </a:solidFill>
              <a:effectLst/>
              <a:latin typeface="+mn-lt"/>
              <a:ea typeface="+mn-ea"/>
              <a:cs typeface="+mn-cs"/>
            </a:rPr>
            <a:t>Expenditures to be excluded:</a:t>
          </a:r>
          <a:endParaRPr lang="en-US" sz="900" b="0">
            <a:solidFill>
              <a:schemeClr val="tx1"/>
            </a:solidFill>
            <a:effectLst/>
          </a:endParaRP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Providing career counselling for students;</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Recruiting students;</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Rental operations of alumni facilities;</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Developing affinity business relationships;</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Soliciting gifts or conducting alumni donor events (fundraising efforts managed by alumni relations</a:t>
          </a:r>
          <a:r>
            <a:rPr lang="en-US" sz="900" b="0" i="0" u="none" strike="noStrike" baseline="0">
              <a:solidFill>
                <a:schemeClr val="tx1"/>
              </a:solidFill>
              <a:effectLst/>
              <a:latin typeface="+mn-lt"/>
              <a:ea typeface="+mn-ea"/>
              <a:cs typeface="+mn-cs"/>
            </a:rPr>
            <a:t> - e.g.,</a:t>
          </a:r>
          <a:r>
            <a:rPr lang="en-US" sz="900" b="0" i="0" u="none" strike="noStrike">
              <a:solidFill>
                <a:schemeClr val="tx1"/>
              </a:solidFill>
              <a:effectLst/>
              <a:latin typeface="+mn-lt"/>
              <a:ea typeface="+mn-ea"/>
              <a:cs typeface="+mn-cs"/>
            </a:rPr>
            <a:t> regular/annual fund appeals</a:t>
          </a:r>
          <a:r>
            <a:rPr lang="en-US" sz="900" b="0" i="0" u="none" strike="noStrike" baseline="0">
              <a:solidFill>
                <a:schemeClr val="tx1"/>
              </a:solidFill>
              <a:effectLst/>
              <a:latin typeface="+mn-lt"/>
              <a:ea typeface="+mn-ea"/>
              <a:cs typeface="+mn-cs"/>
            </a:rPr>
            <a:t> and prospect cultivation events - </a:t>
          </a:r>
          <a:r>
            <a:rPr lang="en-US" sz="900" b="0" i="0" u="none" strike="noStrike">
              <a:solidFill>
                <a:schemeClr val="tx1"/>
              </a:solidFill>
              <a:effectLst/>
              <a:latin typeface="+mn-lt"/>
              <a:ea typeface="+mn-ea"/>
              <a:cs typeface="+mn-cs"/>
            </a:rPr>
            <a:t>should be reported under Development);</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Advocating for the interests of the institution to government agencies and elected and appointed officials; and</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Conducting activities that are not primarily for the purpose of alumni relations.</a:t>
          </a:r>
          <a:endParaRPr lang="en-US" sz="900" b="0">
            <a:solidFill>
              <a:schemeClr val="tx1"/>
            </a:solidFill>
            <a:latin typeface="+mn-lt"/>
            <a:ea typeface="+mn-ea"/>
            <a:cs typeface="+mn-cs"/>
          </a:endParaRPr>
        </a:p>
      </xdr:txBody>
    </xdr:sp>
    <xdr:clientData/>
  </xdr:oneCellAnchor>
  <xdr:oneCellAnchor>
    <xdr:from>
      <xdr:col>1</xdr:col>
      <xdr:colOff>0</xdr:colOff>
      <xdr:row>91</xdr:row>
      <xdr:rowOff>114299</xdr:rowOff>
    </xdr:from>
    <xdr:ext cx="6629400" cy="9553576"/>
    <xdr:sp macro="" textlink="">
      <xdr:nvSpPr>
        <xdr:cNvPr id="10" name="TextBox 9">
          <a:extLst>
            <a:ext uri="{FF2B5EF4-FFF2-40B4-BE49-F238E27FC236}">
              <a16:creationId xmlns:a16="http://schemas.microsoft.com/office/drawing/2014/main" id="{00000000-0008-0000-0500-00000A000000}"/>
            </a:ext>
          </a:extLst>
        </xdr:cNvPr>
        <xdr:cNvSpPr txBox="1"/>
      </xdr:nvSpPr>
      <xdr:spPr bwMode="gray">
        <a:xfrm>
          <a:off x="133350" y="14906624"/>
          <a:ext cx="6629400" cy="9553576"/>
        </a:xfrm>
        <a:prstGeom prst="rect">
          <a:avLst/>
        </a:prstGeom>
        <a:noFill/>
      </xdr:spPr>
      <xdr:txBody>
        <a:bodyPr vertOverflow="clip" horzOverflow="clip" wrap="square" lIns="0" tIns="0" rIns="0" bIns="0" rtlCol="0" anchor="t">
          <a:noAutofit/>
        </a:bodyPr>
        <a:lstStyle/>
        <a:p>
          <a:pPr rtl="0">
            <a:lnSpc>
              <a:spcPct val="114000"/>
            </a:lnSpc>
            <a:spcBef>
              <a:spcPts val="500"/>
            </a:spcBef>
          </a:pPr>
          <a:r>
            <a:rPr lang="en-US" sz="900" b="0" i="0" u="none" strike="noStrike">
              <a:solidFill>
                <a:schemeClr val="tx1"/>
              </a:solidFill>
              <a:effectLst/>
              <a:latin typeface="+mn-lt"/>
              <a:ea typeface="+mn-ea"/>
              <a:cs typeface="+mn-cs"/>
            </a:rPr>
            <a:t>The primary purpose of this activity is to support advancement functions through strategic communications and communication project management. Communications functions should include (where present at an institution) advancement-specific external written communications (online and print), donor-facing website content development, and communications research for the regular-giving/annual fund, fundraising campaigns, and alumni relations units. </a:t>
          </a:r>
        </a:p>
        <a:p>
          <a:pPr rtl="0">
            <a:lnSpc>
              <a:spcPct val="114000"/>
            </a:lnSpc>
            <a:spcBef>
              <a:spcPts val="500"/>
            </a:spcBef>
          </a:pPr>
          <a:r>
            <a:rPr lang="en-US" sz="900" b="0" i="0" u="none" strike="noStrike">
              <a:solidFill>
                <a:schemeClr val="tx1"/>
              </a:solidFill>
              <a:effectLst/>
              <a:latin typeface="+mn-lt"/>
              <a:ea typeface="+mn-ea"/>
              <a:cs typeface="+mn-cs"/>
            </a:rPr>
            <a:t>Please report all staff and expenditures</a:t>
          </a:r>
          <a:r>
            <a:rPr lang="en-US" sz="900" b="0" i="0" u="none" strike="noStrike" baseline="0">
              <a:solidFill>
                <a:schemeClr val="tx1"/>
              </a:solidFill>
              <a:effectLst/>
              <a:latin typeface="+mn-lt"/>
              <a:ea typeface="+mn-ea"/>
              <a:cs typeface="+mn-cs"/>
            </a:rPr>
            <a:t> that fit the below criteria regardless of whether they report to, or are budgeted within, advancement or a separate marketing/communications unit.</a:t>
          </a:r>
        </a:p>
        <a:p>
          <a:pPr rtl="0">
            <a:lnSpc>
              <a:spcPct val="114000"/>
            </a:lnSpc>
            <a:spcBef>
              <a:spcPts val="500"/>
            </a:spcBef>
          </a:pPr>
          <a:endParaRPr lang="en-US" sz="900" b="0" i="0" u="none" strike="noStrike">
            <a:solidFill>
              <a:schemeClr val="tx1"/>
            </a:solidFill>
            <a:effectLst/>
            <a:latin typeface="+mn-lt"/>
            <a:ea typeface="+mn-ea"/>
            <a:cs typeface="+mn-cs"/>
          </a:endParaRPr>
        </a:p>
        <a:p>
          <a:pPr rtl="0">
            <a:lnSpc>
              <a:spcPct val="114000"/>
            </a:lnSpc>
            <a:spcBef>
              <a:spcPts val="500"/>
            </a:spcBef>
          </a:pPr>
          <a:r>
            <a:rPr lang="en-US" sz="900" b="0" i="1" u="none" strike="noStrike">
              <a:solidFill>
                <a:schemeClr val="tx1"/>
              </a:solidFill>
              <a:effectLst/>
              <a:latin typeface="+mn-lt"/>
              <a:ea typeface="+mn-ea"/>
              <a:cs typeface="+mn-cs"/>
            </a:rPr>
            <a:t>Expenditures to be included:</a:t>
          </a:r>
          <a:endParaRPr lang="en-US" sz="900" b="0" i="1">
            <a:solidFill>
              <a:schemeClr val="tx1"/>
            </a:solidFill>
            <a:effectLst/>
          </a:endParaRP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Preparing, producing, distributing, and evaluating fundraising print and electronic literature, such as websites, newsletters, brochures, case statements, and proposals</a:t>
          </a:r>
          <a:r>
            <a:rPr lang="en-US" sz="900" b="0" i="0" u="none" strike="noStrike" baseline="0">
              <a:solidFill>
                <a:schemeClr val="tx1"/>
              </a:solidFill>
              <a:effectLst/>
              <a:latin typeface="+mn-lt"/>
              <a:ea typeface="+mn-ea"/>
              <a:cs typeface="+mn-cs"/>
            </a:rPr>
            <a:t> (but excluding direct response solicitations overseen by regular/annual giving, including direct mail and email);</a:t>
          </a:r>
          <a:endParaRPr lang="en-US" sz="900" b="0" i="0" u="none" strike="noStrike">
            <a:solidFill>
              <a:schemeClr val="tx1"/>
            </a:solidFill>
            <a:effectLst/>
            <a:latin typeface="+mn-lt"/>
            <a:ea typeface="+mn-ea"/>
            <a:cs typeface="+mn-cs"/>
          </a:endParaRP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Providing writing, editorial, graphic, photographic, and other technical services for fundraising</a:t>
          </a:r>
          <a:r>
            <a:rPr lang="en-US" sz="900" b="0" i="0" u="none" strike="noStrike" baseline="0">
              <a:solidFill>
                <a:schemeClr val="tx1"/>
              </a:solidFill>
              <a:effectLst/>
              <a:latin typeface="+mn-lt"/>
              <a:ea typeface="+mn-ea"/>
              <a:cs typeface="+mn-cs"/>
            </a:rPr>
            <a:t> and alumni relations </a:t>
          </a:r>
          <a:r>
            <a:rPr lang="en-US" sz="900" b="0" i="0" u="none" strike="noStrike">
              <a:solidFill>
                <a:schemeClr val="tx1"/>
              </a:solidFill>
              <a:effectLst/>
              <a:latin typeface="+mn-lt"/>
              <a:ea typeface="+mn-ea"/>
              <a:cs typeface="+mn-cs"/>
            </a:rPr>
            <a:t>purposes,</a:t>
          </a:r>
          <a:r>
            <a:rPr lang="en-US" sz="900" b="0" i="0" u="none" strike="noStrike" baseline="0">
              <a:solidFill>
                <a:schemeClr val="tx1"/>
              </a:solidFill>
              <a:effectLst/>
              <a:latin typeface="+mn-lt"/>
              <a:ea typeface="+mn-ea"/>
              <a:cs typeface="+mn-cs"/>
            </a:rPr>
            <a:t> including publishing, producing, and distributing alumni newsletters and magazines;</a:t>
          </a:r>
          <a:endParaRPr lang="en-US" sz="900" b="0" i="0" u="none" strike="noStrike">
            <a:solidFill>
              <a:schemeClr val="tx1"/>
            </a:solidFill>
            <a:effectLst/>
            <a:latin typeface="+mn-lt"/>
            <a:ea typeface="+mn-ea"/>
            <a:cs typeface="+mn-cs"/>
          </a:endParaRP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Conducting or commissioning research and evaluations that support the public relations program for advancement, including alumni and donor attitude surveys, opinion polls, readership surveys, content analyses, and focus groups; and</a:t>
          </a:r>
        </a:p>
        <a:p>
          <a:pPr marL="171450" indent="-171450" rtl="0">
            <a:lnSpc>
              <a:spcPct val="114000"/>
            </a:lnSpc>
            <a:spcBef>
              <a:spcPts val="500"/>
            </a:spcBef>
            <a:buFont typeface="Arial" panose="020B0604020202020204" pitchFamily="34" charset="0"/>
            <a:buChar char="•"/>
          </a:pPr>
          <a:r>
            <a:rPr lang="en-US" sz="900" b="0">
              <a:solidFill>
                <a:schemeClr val="tx1"/>
              </a:solidFill>
              <a:effectLst/>
            </a:rPr>
            <a:t>Donor recognition and stewardship expenses, including honour rolls,</a:t>
          </a:r>
          <a:r>
            <a:rPr lang="en-US" sz="900" b="0" baseline="0">
              <a:solidFill>
                <a:schemeClr val="tx1"/>
              </a:solidFill>
              <a:effectLst/>
            </a:rPr>
            <a:t> </a:t>
          </a:r>
          <a:r>
            <a:rPr lang="en-US" sz="900" b="0">
              <a:solidFill>
                <a:schemeClr val="tx1"/>
              </a:solidFill>
              <a:effectLst/>
            </a:rPr>
            <a:t>gift society administration, and communications</a:t>
          </a:r>
          <a:r>
            <a:rPr lang="en-US" sz="900" b="0" baseline="0">
              <a:solidFill>
                <a:schemeClr val="tx1"/>
              </a:solidFill>
              <a:effectLst/>
            </a:rPr>
            <a:t> focused on the impact of gifts, </a:t>
          </a:r>
          <a:r>
            <a:rPr lang="en-US" sz="900" b="0">
              <a:solidFill>
                <a:schemeClr val="tx1"/>
              </a:solidFill>
              <a:effectLst/>
            </a:rPr>
            <a:t>as well as events staged exclusively for stewardship purposes.</a:t>
          </a:r>
        </a:p>
        <a:p>
          <a:pPr rtl="0">
            <a:lnSpc>
              <a:spcPct val="114000"/>
            </a:lnSpc>
            <a:spcBef>
              <a:spcPts val="500"/>
            </a:spcBef>
          </a:pPr>
          <a:br>
            <a:rPr lang="en-US" sz="900" b="0">
              <a:solidFill>
                <a:schemeClr val="tx1"/>
              </a:solidFill>
              <a:effectLst/>
            </a:rPr>
          </a:br>
          <a:r>
            <a:rPr lang="en-US" sz="900" b="0" i="1" u="none" strike="noStrike">
              <a:solidFill>
                <a:schemeClr val="tx1"/>
              </a:solidFill>
              <a:effectLst/>
              <a:latin typeface="+mn-lt"/>
              <a:ea typeface="+mn-ea"/>
              <a:cs typeface="+mn-cs"/>
            </a:rPr>
            <a:t>Expenditures to be excluded:</a:t>
          </a:r>
          <a:endParaRPr lang="en-US" sz="900" b="0">
            <a:solidFill>
              <a:schemeClr val="tx1"/>
            </a:solidFill>
            <a:effectLst/>
          </a:endParaRP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Marketing/communications activities that are not specifically</a:t>
          </a:r>
          <a:r>
            <a:rPr lang="en-US" sz="900" b="0" i="0" u="none" strike="noStrike" baseline="0">
              <a:solidFill>
                <a:schemeClr val="tx1"/>
              </a:solidFill>
              <a:effectLst/>
              <a:latin typeface="+mn-lt"/>
              <a:ea typeface="+mn-ea"/>
              <a:cs typeface="+mn-cs"/>
            </a:rPr>
            <a:t> intended to advance relationships with alumni, donors, and/or prospective donors;</a:t>
          </a:r>
          <a:endParaRPr lang="en-US" sz="900" b="0" i="0" u="none" strike="noStrike">
            <a:solidFill>
              <a:schemeClr val="tx1"/>
            </a:solidFill>
            <a:effectLst/>
            <a:latin typeface="+mn-lt"/>
            <a:ea typeface="+mn-ea"/>
            <a:cs typeface="+mn-cs"/>
          </a:endParaRP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Direct response solicitations (including email and direct mail);</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Maintaining news or press bureaus</a:t>
          </a:r>
          <a:r>
            <a:rPr lang="en-US" sz="900" b="0" i="0" u="none" strike="noStrike" baseline="0">
              <a:solidFill>
                <a:schemeClr val="tx1"/>
              </a:solidFill>
              <a:effectLst/>
              <a:latin typeface="+mn-lt"/>
              <a:ea typeface="+mn-ea"/>
              <a:cs typeface="+mn-cs"/>
            </a:rPr>
            <a:t> that respond to media requests, issue news releases, and/or develop, produce, or buy media such as television and internet advertisements and features when they are not specifically intended to advance relationships with alumni, donors, and/or prospective donors;</a:t>
          </a:r>
          <a:endParaRPr lang="en-US" sz="900" b="0" i="0" u="none" strike="noStrike">
            <a:solidFill>
              <a:schemeClr val="tx1"/>
            </a:solidFill>
            <a:effectLst/>
            <a:latin typeface="+mn-lt"/>
            <a:ea typeface="+mn-ea"/>
            <a:cs typeface="+mn-cs"/>
          </a:endParaRP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Operating television and radio stations, printing plants, and copy, duplicating, or word-processing centres;</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Carrying out public service functions, such as agricultural</a:t>
          </a:r>
          <a:r>
            <a:rPr lang="en-US" sz="900" b="0" i="0" u="none" strike="noStrike" baseline="0">
              <a:solidFill>
                <a:schemeClr val="tx1"/>
              </a:solidFill>
              <a:effectLst/>
              <a:latin typeface="+mn-lt"/>
              <a:ea typeface="+mn-ea"/>
              <a:cs typeface="+mn-cs"/>
            </a:rPr>
            <a:t> and environmental advisory</a:t>
          </a:r>
          <a:r>
            <a:rPr lang="en-US" sz="900" b="0" i="0" u="none" strike="noStrike">
              <a:solidFill>
                <a:schemeClr val="tx1"/>
              </a:solidFill>
              <a:effectLst/>
              <a:latin typeface="+mn-lt"/>
              <a:ea typeface="+mn-ea"/>
              <a:cs typeface="+mn-cs"/>
            </a:rPr>
            <a:t> services, continuing education, or community service learning;</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Conducting communications with national, county, and local government officials and agencies;</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Providing technological equipment, networking, or programming that supports the foundational architecture or utility of data services used broadly across the institution;</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Providing emergency communications services such as reverse calling systems, blast-texting, and audible alarms;</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Providing audio‐visual services to the instructional, research, and public service programmes of the institution;</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Maintaining programmes for the enhancement of student life on campus, such as student organisations, counselling, visiting lecturers,</a:t>
          </a:r>
          <a:r>
            <a:rPr lang="en-US" sz="900" b="0" i="0" u="none" strike="noStrike" baseline="0">
              <a:solidFill>
                <a:schemeClr val="tx1"/>
              </a:solidFill>
              <a:effectLst/>
              <a:latin typeface="+mn-lt"/>
              <a:ea typeface="+mn-ea"/>
              <a:cs typeface="+mn-cs"/>
            </a:rPr>
            <a:t> </a:t>
          </a:r>
          <a:r>
            <a:rPr lang="en-US" sz="900" b="0" i="0" u="none" strike="noStrike">
              <a:solidFill>
                <a:schemeClr val="tx1"/>
              </a:solidFill>
              <a:effectLst/>
              <a:latin typeface="+mn-lt"/>
              <a:ea typeface="+mn-ea"/>
              <a:cs typeface="+mn-cs"/>
            </a:rPr>
            <a:t>cultural events, job placement services, and the like;</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Holding events at which regular institution business is conducted, such as academic department meetings, opening convocations of students and academics, matriculation ceremonies,</a:t>
          </a:r>
          <a:r>
            <a:rPr lang="en-US" sz="900" b="0" i="0" u="none" strike="noStrike" baseline="0">
              <a:solidFill>
                <a:schemeClr val="tx1"/>
              </a:solidFill>
              <a:effectLst/>
              <a:latin typeface="+mn-lt"/>
              <a:ea typeface="+mn-ea"/>
              <a:cs typeface="+mn-cs"/>
            </a:rPr>
            <a:t> degree days, and other graduation ceremonies;</a:t>
          </a:r>
          <a:endParaRPr lang="en-US" sz="900" b="0" i="0" u="none" strike="noStrike">
            <a:solidFill>
              <a:schemeClr val="tx1"/>
            </a:solidFill>
            <a:effectLst/>
            <a:latin typeface="+mn-lt"/>
            <a:ea typeface="+mn-ea"/>
            <a:cs typeface="+mn-cs"/>
          </a:endParaRP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Supporting the requirements of the governing board, including the costs of its travel, lodging, meals, and meetings;</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Providing services or publications for the recruitment of prospective students;</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Producing publications 'of record', including the website, catalogues, staff directories, and university or department handbooks and manuals;</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Marketing merchandise;</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Conducting sports information programmes; and</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Conducting institutional research, where the primary function is to provide data that supports management functions or reporting requirements.</a:t>
          </a:r>
        </a:p>
      </xdr:txBody>
    </xdr:sp>
    <xdr:clientData/>
  </xdr:oneCellAnchor>
  <xdr:oneCellAnchor>
    <xdr:from>
      <xdr:col>1</xdr:col>
      <xdr:colOff>0</xdr:colOff>
      <xdr:row>162</xdr:row>
      <xdr:rowOff>85726</xdr:rowOff>
    </xdr:from>
    <xdr:ext cx="6629400" cy="4133850"/>
    <xdr:sp macro="" textlink="">
      <xdr:nvSpPr>
        <xdr:cNvPr id="11" name="TextBox 10">
          <a:extLst>
            <a:ext uri="{FF2B5EF4-FFF2-40B4-BE49-F238E27FC236}">
              <a16:creationId xmlns:a16="http://schemas.microsoft.com/office/drawing/2014/main" id="{00000000-0008-0000-0500-00000B000000}"/>
            </a:ext>
          </a:extLst>
        </xdr:cNvPr>
        <xdr:cNvSpPr txBox="1"/>
      </xdr:nvSpPr>
      <xdr:spPr bwMode="gray">
        <a:xfrm>
          <a:off x="133350" y="25022176"/>
          <a:ext cx="6629400" cy="4133850"/>
        </a:xfrm>
        <a:prstGeom prst="rect">
          <a:avLst/>
        </a:prstGeom>
        <a:noFill/>
      </xdr:spPr>
      <xdr:txBody>
        <a:bodyPr vertOverflow="clip" horzOverflow="clip" wrap="square" lIns="0" tIns="0" rIns="0" bIns="0" rtlCol="0" anchor="t">
          <a:noAutofit/>
        </a:bodyPr>
        <a:lstStyle/>
        <a:p>
          <a:pPr rtl="0">
            <a:lnSpc>
              <a:spcPct val="114000"/>
            </a:lnSpc>
            <a:spcBef>
              <a:spcPts val="500"/>
            </a:spcBef>
          </a:pPr>
          <a:r>
            <a:rPr lang="en-US" sz="900" b="0" i="0" u="none" strike="noStrike">
              <a:solidFill>
                <a:schemeClr val="tx1"/>
              </a:solidFill>
              <a:effectLst/>
              <a:latin typeface="+mn-lt"/>
              <a:ea typeface="+mn-ea"/>
              <a:cs typeface="+mn-cs"/>
            </a:rPr>
            <a:t>Advancement services functions include database management, reporting, prospect research, prospect management, and gift processing. </a:t>
          </a:r>
          <a:endParaRPr lang="en-US" sz="900" b="0">
            <a:solidFill>
              <a:schemeClr val="tx1"/>
            </a:solidFill>
            <a:effectLst/>
          </a:endParaRPr>
        </a:p>
        <a:p>
          <a:pPr rtl="0">
            <a:lnSpc>
              <a:spcPct val="114000"/>
            </a:lnSpc>
            <a:spcBef>
              <a:spcPts val="500"/>
            </a:spcBef>
          </a:pPr>
          <a:br>
            <a:rPr lang="en-US" sz="900" b="0">
              <a:solidFill>
                <a:schemeClr val="tx1"/>
              </a:solidFill>
              <a:effectLst/>
            </a:rPr>
          </a:br>
          <a:r>
            <a:rPr lang="en-US" sz="900" b="0" i="1" u="none" strike="noStrike">
              <a:solidFill>
                <a:schemeClr val="tx1"/>
              </a:solidFill>
              <a:effectLst/>
              <a:latin typeface="+mn-lt"/>
              <a:ea typeface="+mn-ea"/>
              <a:cs typeface="+mn-cs"/>
            </a:rPr>
            <a:t>Expenditures to be included:</a:t>
          </a:r>
          <a:endParaRPr lang="en-US" sz="900" b="0">
            <a:solidFill>
              <a:schemeClr val="tx1"/>
            </a:solidFill>
            <a:effectLst/>
          </a:endParaRP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Accountability</a:t>
          </a:r>
          <a:r>
            <a:rPr lang="en-US" sz="900" b="0" i="0" u="none" strike="noStrike" baseline="0">
              <a:solidFill>
                <a:schemeClr val="tx1"/>
              </a:solidFill>
              <a:effectLst/>
              <a:latin typeface="+mn-lt"/>
              <a:ea typeface="+mn-ea"/>
              <a:cs typeface="+mn-cs"/>
            </a:rPr>
            <a:t> and financial</a:t>
          </a:r>
          <a:r>
            <a:rPr lang="en-US" sz="900" b="0" i="0" u="none" strike="noStrike">
              <a:solidFill>
                <a:schemeClr val="tx1"/>
              </a:solidFill>
              <a:effectLst/>
              <a:latin typeface="+mn-lt"/>
              <a:ea typeface="+mn-ea"/>
              <a:cs typeface="+mn-cs"/>
            </a:rPr>
            <a:t> reporting in advancement;</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Database management in advancement;</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Gift processing and receipting;</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Maintaining records and lists of actual and prospective donors (alumni, parents, other friends, corporations, foundations, trusts, and other organisations);</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Identifying prospective donors, including prospect research, peer evaluations, and the acquisition of services, information, and materials that assist in this process;</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Prospect</a:t>
          </a:r>
          <a:r>
            <a:rPr lang="en-US" sz="900" b="0" i="0" u="none" strike="noStrike" baseline="0">
              <a:solidFill>
                <a:schemeClr val="tx1"/>
              </a:solidFill>
              <a:effectLst/>
              <a:latin typeface="+mn-lt"/>
              <a:ea typeface="+mn-ea"/>
              <a:cs typeface="+mn-cs"/>
            </a:rPr>
            <a:t> management and portfolio management or oversight activities; and</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Supporting advancement information technology needs if those are staffed within the advancement office and are not served through a central IT office.</a:t>
          </a:r>
        </a:p>
        <a:p>
          <a:pPr rtl="0">
            <a:lnSpc>
              <a:spcPct val="114000"/>
            </a:lnSpc>
            <a:spcBef>
              <a:spcPts val="500"/>
            </a:spcBef>
          </a:pPr>
          <a:endParaRPr lang="en-US" sz="900" b="0" i="1" u="none" strike="noStrike">
            <a:solidFill>
              <a:schemeClr val="tx1"/>
            </a:solidFill>
            <a:effectLst/>
            <a:latin typeface="+mn-lt"/>
            <a:ea typeface="+mn-ea"/>
            <a:cs typeface="+mn-cs"/>
          </a:endParaRPr>
        </a:p>
        <a:p>
          <a:pPr rtl="0">
            <a:lnSpc>
              <a:spcPct val="114000"/>
            </a:lnSpc>
            <a:spcBef>
              <a:spcPts val="500"/>
            </a:spcBef>
          </a:pPr>
          <a:r>
            <a:rPr lang="en-US" sz="900" b="0" i="1" u="none" strike="noStrike">
              <a:solidFill>
                <a:schemeClr val="tx1"/>
              </a:solidFill>
              <a:effectLst/>
              <a:latin typeface="+mn-lt"/>
              <a:ea typeface="+mn-ea"/>
              <a:cs typeface="+mn-cs"/>
            </a:rPr>
            <a:t>Expenditures to be excluded:</a:t>
          </a:r>
          <a:endParaRPr lang="en-US" sz="900" b="0">
            <a:solidFill>
              <a:schemeClr val="tx1"/>
            </a:solidFill>
            <a:effectLst/>
          </a:endParaRP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Overhead costs and general operational support provided by the institution for all functions;</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Functions that may be uniquely assigned to advancement at the reporting institution but are not generally considered advancement functions, such as sports administration;</a:t>
          </a:r>
          <a:r>
            <a:rPr lang="en-US" sz="900" b="0" i="0" u="none" strike="noStrike" baseline="0">
              <a:solidFill>
                <a:schemeClr val="tx1"/>
              </a:solidFill>
              <a:effectLst/>
              <a:latin typeface="+mn-lt"/>
              <a:ea typeface="+mn-ea"/>
              <a:cs typeface="+mn-cs"/>
            </a:rPr>
            <a:t> and</a:t>
          </a:r>
          <a:endParaRPr lang="en-US" sz="900" b="0" i="0" u="none" strike="noStrike">
            <a:solidFill>
              <a:schemeClr val="tx1"/>
            </a:solidFill>
            <a:effectLst/>
            <a:latin typeface="+mn-lt"/>
            <a:ea typeface="+mn-ea"/>
            <a:cs typeface="+mn-cs"/>
          </a:endParaRP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Donor relations and stewardship functions (these are to be reported</a:t>
          </a:r>
          <a:r>
            <a:rPr lang="en-US" sz="900" b="0" i="0" u="none" strike="noStrike" baseline="0">
              <a:solidFill>
                <a:schemeClr val="tx1"/>
              </a:solidFill>
              <a:effectLst/>
              <a:latin typeface="+mn-lt"/>
              <a:ea typeface="+mn-ea"/>
              <a:cs typeface="+mn-cs"/>
            </a:rPr>
            <a:t> under 'Advancement Communications').</a:t>
          </a:r>
          <a:endParaRPr lang="en-US" sz="900" b="0">
            <a:solidFill>
              <a:schemeClr val="tx1"/>
            </a:solidFill>
            <a:latin typeface="+mn-lt"/>
            <a:ea typeface="+mn-ea"/>
            <a:cs typeface="+mn-cs"/>
          </a:endParaRPr>
        </a:p>
      </xdr:txBody>
    </xdr:sp>
    <xdr:clientData/>
  </xdr:oneCellAnchor>
  <xdr:oneCellAnchor>
    <xdr:from>
      <xdr:col>0</xdr:col>
      <xdr:colOff>123824</xdr:colOff>
      <xdr:row>193</xdr:row>
      <xdr:rowOff>0</xdr:rowOff>
    </xdr:from>
    <xdr:ext cx="6696075" cy="4724400"/>
    <xdr:sp macro="" textlink="">
      <xdr:nvSpPr>
        <xdr:cNvPr id="12" name="TextBox 11">
          <a:extLst>
            <a:ext uri="{FF2B5EF4-FFF2-40B4-BE49-F238E27FC236}">
              <a16:creationId xmlns:a16="http://schemas.microsoft.com/office/drawing/2014/main" id="{00000000-0008-0000-0500-00000C000000}"/>
            </a:ext>
          </a:extLst>
        </xdr:cNvPr>
        <xdr:cNvSpPr txBox="1"/>
      </xdr:nvSpPr>
      <xdr:spPr bwMode="gray">
        <a:xfrm>
          <a:off x="123824" y="29251275"/>
          <a:ext cx="6696075" cy="4724400"/>
        </a:xfrm>
        <a:prstGeom prst="rect">
          <a:avLst/>
        </a:prstGeom>
        <a:noFill/>
      </xdr:spPr>
      <xdr:txBody>
        <a:bodyPr vertOverflow="clip" horzOverflow="clip" wrap="square" lIns="0" tIns="0" rIns="0" bIns="0" rtlCol="0" anchor="t">
          <a:noAutofit/>
        </a:bodyPr>
        <a:lstStyle/>
        <a:p>
          <a:pPr rtl="0">
            <a:lnSpc>
              <a:spcPct val="114000"/>
            </a:lnSpc>
            <a:spcBef>
              <a:spcPts val="500"/>
            </a:spcBef>
          </a:pPr>
          <a:r>
            <a:rPr lang="en-US" sz="900" b="0" i="0" u="none" strike="noStrike">
              <a:solidFill>
                <a:schemeClr val="tx1"/>
              </a:solidFill>
              <a:effectLst/>
              <a:latin typeface="+mn-lt"/>
              <a:ea typeface="+mn-ea"/>
              <a:cs typeface="+mn-cs"/>
            </a:rPr>
            <a:t>The primary purpose of this activity is to provide multi‐discipline advancement leadership and operational support. Expenditures that apply to - and executive staff who oversee - all or multiple advancement disciplines rather than one discipline exclusively should be included here, such as chief advancement officers and their support staff and/or executive-level advancement staff (such as vice-presidents)</a:t>
          </a:r>
          <a:r>
            <a:rPr lang="en-US" sz="900" b="0" i="0" u="none" strike="noStrike" baseline="0">
              <a:solidFill>
                <a:schemeClr val="tx1"/>
              </a:solidFill>
              <a:effectLst/>
              <a:latin typeface="+mn-lt"/>
              <a:ea typeface="+mn-ea"/>
              <a:cs typeface="+mn-cs"/>
            </a:rPr>
            <a:t> who </a:t>
          </a:r>
          <a:r>
            <a:rPr lang="en-US" sz="900" b="0" i="0" u="none" strike="noStrike">
              <a:solidFill>
                <a:schemeClr val="tx1"/>
              </a:solidFill>
              <a:effectLst/>
              <a:latin typeface="+mn-lt"/>
              <a:ea typeface="+mn-ea"/>
              <a:cs typeface="+mn-cs"/>
            </a:rPr>
            <a:t>report directly to the institution's chancellor,</a:t>
          </a:r>
          <a:r>
            <a:rPr lang="en-US" sz="900" b="0" i="0" u="none" strike="noStrike" baseline="0">
              <a:solidFill>
                <a:schemeClr val="tx1"/>
              </a:solidFill>
              <a:effectLst/>
              <a:latin typeface="+mn-lt"/>
              <a:ea typeface="+mn-ea"/>
              <a:cs typeface="+mn-cs"/>
            </a:rPr>
            <a:t> vice-chancellor (provided the vice-chancellor oversees the entire institution), principal, or </a:t>
          </a:r>
          <a:r>
            <a:rPr lang="en-US" sz="900" b="0" i="0" u="none" strike="noStrike">
              <a:solidFill>
                <a:schemeClr val="tx1"/>
              </a:solidFill>
              <a:effectLst/>
              <a:latin typeface="+mn-lt"/>
              <a:ea typeface="+mn-ea"/>
              <a:cs typeface="+mn-cs"/>
            </a:rPr>
            <a:t>president.</a:t>
          </a:r>
        </a:p>
        <a:p>
          <a:pPr rtl="0">
            <a:lnSpc>
              <a:spcPct val="114000"/>
            </a:lnSpc>
            <a:spcBef>
              <a:spcPts val="500"/>
            </a:spcBef>
          </a:pPr>
          <a:r>
            <a:rPr lang="en-US" sz="900" b="0" i="0" u="none" strike="noStrike">
              <a:solidFill>
                <a:schemeClr val="tx1"/>
              </a:solidFill>
              <a:effectLst/>
              <a:latin typeface="+mn-lt"/>
              <a:ea typeface="+mn-ea"/>
              <a:cs typeface="+mn-cs"/>
            </a:rPr>
            <a:t>Expenditures associated with support staff who directly assist these multidisciplinary executives and who are not part of the institution's central human resources department should also be counted here. </a:t>
          </a:r>
        </a:p>
        <a:p>
          <a:pPr rtl="0">
            <a:lnSpc>
              <a:spcPct val="114000"/>
            </a:lnSpc>
            <a:spcBef>
              <a:spcPts val="500"/>
            </a:spcBef>
          </a:pPr>
          <a:r>
            <a:rPr lang="en-US" sz="900" b="0" i="0" u="none" strike="noStrike">
              <a:solidFill>
                <a:schemeClr val="tx1"/>
              </a:solidFill>
              <a:effectLst/>
              <a:latin typeface="+mn-lt"/>
              <a:ea typeface="+mn-ea"/>
              <a:cs typeface="+mn-cs"/>
            </a:rPr>
            <a:t>All other advancement staff, including associate vice presidents and other leadership-level staff who oversee</a:t>
          </a:r>
          <a:r>
            <a:rPr lang="en-US" sz="900" b="0" i="0" u="none" strike="noStrike" baseline="0">
              <a:solidFill>
                <a:schemeClr val="tx1"/>
              </a:solidFill>
              <a:effectLst/>
              <a:latin typeface="+mn-lt"/>
              <a:ea typeface="+mn-ea"/>
              <a:cs typeface="+mn-cs"/>
            </a:rPr>
            <a:t> only one of the functional areas listed here,</a:t>
          </a:r>
          <a:r>
            <a:rPr lang="en-US" sz="900" b="0" i="0" u="none" strike="noStrike">
              <a:solidFill>
                <a:schemeClr val="tx1"/>
              </a:solidFill>
              <a:effectLst/>
              <a:latin typeface="+mn-lt"/>
              <a:ea typeface="+mn-ea"/>
              <a:cs typeface="+mn-cs"/>
            </a:rPr>
            <a:t> are to be counted in staff numbers for the advancement discipline in which they spend their time.</a:t>
          </a:r>
        </a:p>
        <a:p>
          <a:pPr rtl="0">
            <a:lnSpc>
              <a:spcPct val="114000"/>
            </a:lnSpc>
            <a:spcBef>
              <a:spcPts val="500"/>
            </a:spcBef>
          </a:pPr>
          <a:endParaRPr lang="en-US" sz="900" b="0" i="0" u="none" strike="noStrike">
            <a:solidFill>
              <a:schemeClr val="tx1"/>
            </a:solidFill>
            <a:effectLst/>
            <a:latin typeface="+mn-lt"/>
            <a:ea typeface="+mn-ea"/>
            <a:cs typeface="+mn-cs"/>
          </a:endParaRPr>
        </a:p>
        <a:p>
          <a:pPr rtl="0">
            <a:lnSpc>
              <a:spcPct val="114000"/>
            </a:lnSpc>
            <a:spcBef>
              <a:spcPts val="500"/>
            </a:spcBef>
          </a:pPr>
          <a:r>
            <a:rPr lang="en-US" sz="900" b="0" i="1" u="none" strike="noStrike">
              <a:solidFill>
                <a:schemeClr val="tx1"/>
              </a:solidFill>
              <a:effectLst/>
              <a:latin typeface="+mn-lt"/>
              <a:ea typeface="+mn-ea"/>
              <a:cs typeface="+mn-cs"/>
            </a:rPr>
            <a:t>Expenditures to be included:</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Strategic leadership, management, and goal setting in advancement;</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Talent management and human resource functions, including the recruitment and retention of advancement personnel, if these</a:t>
          </a:r>
          <a:r>
            <a:rPr lang="en-US" sz="900" b="0" i="0" u="none" strike="noStrike" baseline="0">
              <a:solidFill>
                <a:schemeClr val="tx1"/>
              </a:solidFill>
              <a:effectLst/>
              <a:latin typeface="+mn-lt"/>
              <a:ea typeface="+mn-ea"/>
              <a:cs typeface="+mn-cs"/>
            </a:rPr>
            <a:t> functions</a:t>
          </a:r>
          <a:r>
            <a:rPr lang="en-US" sz="900" b="0" i="0" u="none" strike="noStrike">
              <a:solidFill>
                <a:schemeClr val="tx1"/>
              </a:solidFill>
              <a:effectLst/>
              <a:latin typeface="+mn-lt"/>
              <a:ea typeface="+mn-ea"/>
              <a:cs typeface="+mn-cs"/>
            </a:rPr>
            <a:t> are based in advancement and are not part of a central/university human resource function;</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Volunteer expenses incurred by advancement leadership and billed as a direct cost;</a:t>
          </a:r>
          <a:r>
            <a:rPr lang="en-US" sz="900" b="0" i="0" u="none" strike="noStrike" baseline="0">
              <a:solidFill>
                <a:schemeClr val="tx1"/>
              </a:solidFill>
              <a:effectLst/>
              <a:latin typeface="+mn-lt"/>
              <a:ea typeface="+mn-ea"/>
              <a:cs typeface="+mn-cs"/>
            </a:rPr>
            <a:t> and</a:t>
          </a:r>
          <a:endParaRPr lang="en-US" sz="900" b="0" i="0" u="none" strike="noStrike">
            <a:solidFill>
              <a:schemeClr val="tx1"/>
            </a:solidFill>
            <a:effectLst/>
            <a:latin typeface="+mn-lt"/>
            <a:ea typeface="+mn-ea"/>
            <a:cs typeface="+mn-cs"/>
          </a:endParaRP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Budgeting and resource administration in advancement.</a:t>
          </a:r>
        </a:p>
        <a:p>
          <a:pPr rtl="0">
            <a:lnSpc>
              <a:spcPct val="114000"/>
            </a:lnSpc>
            <a:spcBef>
              <a:spcPts val="500"/>
            </a:spcBef>
          </a:pPr>
          <a:endParaRPr lang="en-US" sz="900" b="0" i="0" u="none" strike="noStrike">
            <a:solidFill>
              <a:schemeClr val="tx1"/>
            </a:solidFill>
            <a:effectLst/>
            <a:latin typeface="+mn-lt"/>
            <a:ea typeface="+mn-ea"/>
            <a:cs typeface="+mn-cs"/>
          </a:endParaRPr>
        </a:p>
        <a:p>
          <a:pPr rtl="0">
            <a:lnSpc>
              <a:spcPct val="114000"/>
            </a:lnSpc>
            <a:spcBef>
              <a:spcPts val="500"/>
            </a:spcBef>
          </a:pPr>
          <a:r>
            <a:rPr lang="en-US" sz="900" b="0" i="1" u="none" strike="noStrike">
              <a:solidFill>
                <a:schemeClr val="tx1"/>
              </a:solidFill>
              <a:effectLst/>
              <a:latin typeface="+mn-lt"/>
              <a:ea typeface="+mn-ea"/>
              <a:cs typeface="+mn-cs"/>
            </a:rPr>
            <a:t>Expenditures to be excluded:</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Overhead costs and general operational support provided by the institution for all functions;</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Expenditures intended to benefit only one advancement function; and</a:t>
          </a:r>
        </a:p>
        <a:p>
          <a:pPr marL="171450" indent="-171450" rtl="0">
            <a:lnSpc>
              <a:spcPct val="114000"/>
            </a:lnSpc>
            <a:spcBef>
              <a:spcPts val="500"/>
            </a:spcBef>
            <a:buFont typeface="Arial" panose="020B0604020202020204" pitchFamily="34" charset="0"/>
            <a:buChar char="•"/>
          </a:pPr>
          <a:r>
            <a:rPr lang="en-US" sz="900" b="0" i="0" u="none" strike="noStrike">
              <a:solidFill>
                <a:schemeClr val="tx1"/>
              </a:solidFill>
              <a:effectLst/>
              <a:latin typeface="+mn-lt"/>
              <a:ea typeface="+mn-ea"/>
              <a:cs typeface="+mn-cs"/>
            </a:rPr>
            <a:t>Functions that may be uniquely assigned to advancement at the reporting institution but are not generally considered advancement functions, such as sports administration.</a:t>
          </a:r>
        </a:p>
      </xdr:txBody>
    </xdr:sp>
    <xdr:clientData/>
  </xdr:oneCellAnchor>
  <xdr:twoCellAnchor>
    <xdr:from>
      <xdr:col>0</xdr:col>
      <xdr:colOff>133349</xdr:colOff>
      <xdr:row>225</xdr:row>
      <xdr:rowOff>134469</xdr:rowOff>
    </xdr:from>
    <xdr:to>
      <xdr:col>2</xdr:col>
      <xdr:colOff>1178432</xdr:colOff>
      <xdr:row>228</xdr:row>
      <xdr:rowOff>44172</xdr:rowOff>
    </xdr:to>
    <xdr:sp macro="" textlink="">
      <xdr:nvSpPr>
        <xdr:cNvPr id="13" name="Rounded Rectangle 12">
          <a:hlinkClick xmlns:r="http://schemas.openxmlformats.org/officeDocument/2006/relationships" r:id="rId2"/>
          <a:extLst>
            <a:ext uri="{FF2B5EF4-FFF2-40B4-BE49-F238E27FC236}">
              <a16:creationId xmlns:a16="http://schemas.microsoft.com/office/drawing/2014/main" id="{00000000-0008-0000-0500-00000D000000}"/>
            </a:ext>
          </a:extLst>
        </xdr:cNvPr>
        <xdr:cNvSpPr/>
      </xdr:nvSpPr>
      <xdr:spPr bwMode="gray">
        <a:xfrm>
          <a:off x="133349" y="31566969"/>
          <a:ext cx="1435608" cy="338328"/>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&lt;&lt;</a:t>
          </a:r>
          <a:r>
            <a:rPr lang="en-US" sz="900" b="1" cap="none" spc="0" baseline="0">
              <a:ln>
                <a:noFill/>
              </a:ln>
              <a:solidFill>
                <a:schemeClr val="bg1"/>
              </a:solidFill>
              <a:effectLst>
                <a:outerShdw blurRad="38100" dist="25400" dir="2700000" algn="tl" rotWithShape="0">
                  <a:schemeClr val="accent3">
                    <a:alpha val="40000"/>
                  </a:schemeClr>
                </a:outerShdw>
              </a:effectLst>
            </a:rPr>
            <a:t> Previous</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twoCellAnchor>
    <xdr:from>
      <xdr:col>8</xdr:col>
      <xdr:colOff>2053</xdr:colOff>
      <xdr:row>225</xdr:row>
      <xdr:rowOff>134469</xdr:rowOff>
    </xdr:from>
    <xdr:to>
      <xdr:col>11</xdr:col>
      <xdr:colOff>227986</xdr:colOff>
      <xdr:row>228</xdr:row>
      <xdr:rowOff>44172</xdr:rowOff>
    </xdr:to>
    <xdr:sp macro="" textlink="">
      <xdr:nvSpPr>
        <xdr:cNvPr id="14" name="Rounded Rectangle 13">
          <a:hlinkClick xmlns:r="http://schemas.openxmlformats.org/officeDocument/2006/relationships" r:id="rId3"/>
          <a:extLst>
            <a:ext uri="{FF2B5EF4-FFF2-40B4-BE49-F238E27FC236}">
              <a16:creationId xmlns:a16="http://schemas.microsoft.com/office/drawing/2014/main" id="{00000000-0008-0000-0500-00000E000000}"/>
            </a:ext>
          </a:extLst>
        </xdr:cNvPr>
        <xdr:cNvSpPr/>
      </xdr:nvSpPr>
      <xdr:spPr bwMode="gray">
        <a:xfrm>
          <a:off x="5898028" y="31566969"/>
          <a:ext cx="1435608" cy="338328"/>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Next &gt;&gt;</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133350</xdr:rowOff>
    </xdr:from>
    <xdr:to>
      <xdr:col>2</xdr:col>
      <xdr:colOff>1181608</xdr:colOff>
      <xdr:row>0</xdr:row>
      <xdr:rowOff>678815</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133350"/>
          <a:ext cx="1435608" cy="548640"/>
        </a:xfrm>
        <a:prstGeom prst="rect">
          <a:avLst/>
        </a:prstGeom>
      </xdr:spPr>
    </xdr:pic>
    <xdr:clientData/>
  </xdr:twoCellAnchor>
  <xdr:twoCellAnchor>
    <xdr:from>
      <xdr:col>1</xdr:col>
      <xdr:colOff>1</xdr:colOff>
      <xdr:row>3</xdr:row>
      <xdr:rowOff>3</xdr:rowOff>
    </xdr:from>
    <xdr:to>
      <xdr:col>11</xdr:col>
      <xdr:colOff>0</xdr:colOff>
      <xdr:row>5</xdr:row>
      <xdr:rowOff>295275</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bwMode="gray">
        <a:xfrm>
          <a:off x="133351" y="1190628"/>
          <a:ext cx="7191374" cy="638172"/>
        </a:xfrm>
        <a:prstGeom prst="rect">
          <a:avLst/>
        </a:prstGeom>
        <a:noFill/>
      </xdr:spPr>
      <xdr:txBody>
        <a:bodyPr vertOverflow="clip" horzOverflow="clip" wrap="square" lIns="45720" rIns="45720" numCol="2"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a:solidFill>
                <a:schemeClr val="tx1"/>
              </a:solidFill>
              <a:effectLst/>
              <a:latin typeface="+mn-lt"/>
              <a:ea typeface="+mn-ea"/>
              <a:cs typeface="+mn-cs"/>
            </a:rPr>
            <a:t>In this sheet, you</a:t>
          </a:r>
          <a:r>
            <a:rPr lang="en-US" sz="900" b="0" i="0" u="none" strike="noStrike" baseline="0">
              <a:solidFill>
                <a:schemeClr val="tx1"/>
              </a:solidFill>
              <a:effectLst/>
              <a:latin typeface="+mn-lt"/>
              <a:ea typeface="+mn-ea"/>
              <a:cs typeface="+mn-cs"/>
            </a:rPr>
            <a:t> will input expenditure data for the five advancement functions. You will enter investment totals for salaries, benefits, current operating expenditures, and capital expenditures. Please include only FY2024 data in the fields below.</a:t>
          </a:r>
        </a:p>
      </xdr:txBody>
    </xdr:sp>
    <xdr:clientData/>
  </xdr:twoCellAnchor>
  <xdr:oneCellAnchor>
    <xdr:from>
      <xdr:col>1</xdr:col>
      <xdr:colOff>28575</xdr:colOff>
      <xdr:row>7</xdr:row>
      <xdr:rowOff>146050</xdr:rowOff>
    </xdr:from>
    <xdr:ext cx="6629400" cy="1997075"/>
    <xdr:sp macro="" textlink="">
      <xdr:nvSpPr>
        <xdr:cNvPr id="4" name="TextBox 3">
          <a:extLst>
            <a:ext uri="{FF2B5EF4-FFF2-40B4-BE49-F238E27FC236}">
              <a16:creationId xmlns:a16="http://schemas.microsoft.com/office/drawing/2014/main" id="{00000000-0008-0000-0600-000004000000}"/>
            </a:ext>
          </a:extLst>
        </xdr:cNvPr>
        <xdr:cNvSpPr txBox="1"/>
      </xdr:nvSpPr>
      <xdr:spPr bwMode="gray">
        <a:xfrm>
          <a:off x="155575" y="2216150"/>
          <a:ext cx="6629400" cy="1997075"/>
        </a:xfrm>
        <a:prstGeom prst="rect">
          <a:avLst/>
        </a:prstGeom>
        <a:noFill/>
      </xdr:spPr>
      <xdr:txBody>
        <a:bodyPr vertOverflow="clip" horzOverflow="clip" wrap="square" lIns="0" tIns="0" rIns="0" bIns="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Include total salary costs of advancement staff, regardless of whether these are paid centrally, by</a:t>
          </a:r>
          <a:r>
            <a:rPr lang="en-US" sz="900" baseline="0">
              <a:solidFill>
                <a:schemeClr val="tx1"/>
              </a:solidFill>
            </a:rPr>
            <a:t> academic divisions/departments, or by other </a:t>
          </a:r>
          <a:r>
            <a:rPr lang="en-US" sz="900">
              <a:solidFill>
                <a:schemeClr val="tx1"/>
              </a:solidFill>
            </a:rPr>
            <a:t>units.</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Allocate salary costs by the functions described below. The salary of a single employee may be spread over multiple functions. The salaries by function should correspond to the FTEs reported on the</a:t>
          </a:r>
          <a:r>
            <a:rPr lang="en-US" sz="900" baseline="0">
              <a:solidFill>
                <a:schemeClr val="tx1"/>
              </a:solidFill>
            </a:rPr>
            <a:t> next sheet</a:t>
          </a:r>
          <a:r>
            <a:rPr lang="en-US" sz="900">
              <a:solidFill>
                <a:schemeClr val="tx1"/>
              </a:solidFill>
            </a:rPr>
            <a:t>.</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Report the salary costs (exclusive of employment benefits, which are asked for below) of full-time, part-time, and temporary employees. Exclude salaries of chancellors, vice-chancellors,</a:t>
          </a:r>
          <a:r>
            <a:rPr lang="en-US" sz="900" baseline="0">
              <a:solidFill>
                <a:schemeClr val="tx1"/>
              </a:solidFill>
            </a:rPr>
            <a:t> principals, </a:t>
          </a:r>
          <a:r>
            <a:rPr lang="en-US" sz="900">
              <a:solidFill>
                <a:schemeClr val="tx1"/>
              </a:solidFill>
            </a:rPr>
            <a:t>presidents, and heads of academic units. Report support staff under their respective functions, not Advancement Management/Advancement Services (unless they support that function).</a:t>
          </a:r>
        </a:p>
        <a:p>
          <a:pPr marL="0" marR="0" indent="0" defTabSz="914400" eaLnBrk="1" fontAlgn="auto" latinLnBrk="0" hangingPunct="1">
            <a:lnSpc>
              <a:spcPct val="114000"/>
            </a:lnSpc>
            <a:spcBef>
              <a:spcPts val="500"/>
            </a:spcBef>
            <a:spcAft>
              <a:spcPts val="0"/>
            </a:spcAft>
            <a:buClrTx/>
            <a:buSzTx/>
            <a:buFontTx/>
            <a:buNone/>
            <a:tabLst/>
          </a:pPr>
          <a:r>
            <a:rPr lang="en-US" sz="900" b="0">
              <a:solidFill>
                <a:schemeClr val="tx1"/>
              </a:solidFill>
              <a:latin typeface="+mn-lt"/>
              <a:ea typeface="+mn-ea"/>
              <a:cs typeface="+mn-cs"/>
            </a:rPr>
            <a:t>Do not report salary information</a:t>
          </a:r>
          <a:r>
            <a:rPr lang="en-US" sz="900" b="0" baseline="0">
              <a:solidFill>
                <a:schemeClr val="tx1"/>
              </a:solidFill>
              <a:latin typeface="+mn-lt"/>
              <a:ea typeface="+mn-ea"/>
              <a:cs typeface="+mn-cs"/>
            </a:rPr>
            <a:t> for open/vacant positions unless those positions were filled for at least 6 months during FY2024. If so, report the full budgeted salaries for those positions.</a:t>
          </a:r>
        </a:p>
      </xdr:txBody>
    </xdr:sp>
    <xdr:clientData/>
  </xdr:oneCellAnchor>
  <xdr:twoCellAnchor>
    <xdr:from>
      <xdr:col>0</xdr:col>
      <xdr:colOff>129019</xdr:colOff>
      <xdr:row>84</xdr:row>
      <xdr:rowOff>134469</xdr:rowOff>
    </xdr:from>
    <xdr:to>
      <xdr:col>2</xdr:col>
      <xdr:colOff>1174102</xdr:colOff>
      <xdr:row>87</xdr:row>
      <xdr:rowOff>44172</xdr:rowOff>
    </xdr:to>
    <xdr:sp macro="" textlink="">
      <xdr:nvSpPr>
        <xdr:cNvPr id="10" name="Rounded Rectangle 9">
          <a:hlinkClick xmlns:r="http://schemas.openxmlformats.org/officeDocument/2006/relationships" r:id="rId2"/>
          <a:extLst>
            <a:ext uri="{FF2B5EF4-FFF2-40B4-BE49-F238E27FC236}">
              <a16:creationId xmlns:a16="http://schemas.microsoft.com/office/drawing/2014/main" id="{00000000-0008-0000-0600-00000A000000}"/>
            </a:ext>
          </a:extLst>
        </xdr:cNvPr>
        <xdr:cNvSpPr/>
      </xdr:nvSpPr>
      <xdr:spPr bwMode="gray">
        <a:xfrm>
          <a:off x="129019" y="18012894"/>
          <a:ext cx="1435608" cy="338328"/>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&lt;&lt;</a:t>
          </a:r>
          <a:r>
            <a:rPr lang="en-US" sz="900" b="1" cap="none" spc="0" baseline="0">
              <a:ln>
                <a:noFill/>
              </a:ln>
              <a:solidFill>
                <a:schemeClr val="bg1"/>
              </a:solidFill>
              <a:effectLst>
                <a:outerShdw blurRad="38100" dist="25400" dir="2700000" algn="tl" rotWithShape="0">
                  <a:schemeClr val="accent3">
                    <a:alpha val="40000"/>
                  </a:schemeClr>
                </a:outerShdw>
              </a:effectLst>
            </a:rPr>
            <a:t> Previous</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twoCellAnchor>
    <xdr:from>
      <xdr:col>9</xdr:col>
      <xdr:colOff>162564</xdr:colOff>
      <xdr:row>84</xdr:row>
      <xdr:rowOff>134469</xdr:rowOff>
    </xdr:from>
    <xdr:to>
      <xdr:col>10</xdr:col>
      <xdr:colOff>912372</xdr:colOff>
      <xdr:row>87</xdr:row>
      <xdr:rowOff>44172</xdr:rowOff>
    </xdr:to>
    <xdr:sp macro="" textlink="">
      <xdr:nvSpPr>
        <xdr:cNvPr id="11" name="Rounded Rectangle 10">
          <a:hlinkClick xmlns:r="http://schemas.openxmlformats.org/officeDocument/2006/relationships" r:id="rId3"/>
          <a:extLst>
            <a:ext uri="{FF2B5EF4-FFF2-40B4-BE49-F238E27FC236}">
              <a16:creationId xmlns:a16="http://schemas.microsoft.com/office/drawing/2014/main" id="{00000000-0008-0000-0600-00000B000000}"/>
            </a:ext>
          </a:extLst>
        </xdr:cNvPr>
        <xdr:cNvSpPr/>
      </xdr:nvSpPr>
      <xdr:spPr bwMode="gray">
        <a:xfrm>
          <a:off x="5639439" y="18012894"/>
          <a:ext cx="1435608" cy="338328"/>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Next &gt;&gt;</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oneCellAnchor>
    <xdr:from>
      <xdr:col>1</xdr:col>
      <xdr:colOff>0</xdr:colOff>
      <xdr:row>22</xdr:row>
      <xdr:rowOff>50799</xdr:rowOff>
    </xdr:from>
    <xdr:ext cx="6629400" cy="1714501"/>
    <xdr:sp macro="" textlink="">
      <xdr:nvSpPr>
        <xdr:cNvPr id="13" name="TextBox 12">
          <a:extLst>
            <a:ext uri="{FF2B5EF4-FFF2-40B4-BE49-F238E27FC236}">
              <a16:creationId xmlns:a16="http://schemas.microsoft.com/office/drawing/2014/main" id="{00000000-0008-0000-0600-00000D000000}"/>
            </a:ext>
          </a:extLst>
        </xdr:cNvPr>
        <xdr:cNvSpPr txBox="1"/>
      </xdr:nvSpPr>
      <xdr:spPr bwMode="gray">
        <a:xfrm>
          <a:off x="133350" y="6099174"/>
          <a:ext cx="6629400" cy="1714501"/>
        </a:xfrm>
        <a:prstGeom prst="rect">
          <a:avLst/>
        </a:prstGeom>
        <a:noFill/>
      </xdr:spPr>
      <xdr:txBody>
        <a:bodyPr vertOverflow="clip" horzOverflow="clip" wrap="square" lIns="0" tIns="0" rIns="0" bIns="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Report the benefits costs (in EUR) paid by the institution for the salaries and wages reported in the previous question.</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These benefits usually include income protection, leave allowances,</a:t>
          </a:r>
          <a:r>
            <a:rPr lang="en-US" sz="900" baseline="0">
              <a:solidFill>
                <a:schemeClr val="tx1"/>
              </a:solidFill>
            </a:rPr>
            <a:t> and pension/</a:t>
          </a:r>
          <a:r>
            <a:rPr lang="en-US" sz="900">
              <a:solidFill>
                <a:schemeClr val="tx1"/>
              </a:solidFill>
            </a:rPr>
            <a:t>retirement plan contributions. Professional staff benefits may also include dental care plans, childcare assistance, car allowances, subsidised travel,</a:t>
          </a:r>
          <a:r>
            <a:rPr lang="en-US" sz="900" baseline="0">
              <a:solidFill>
                <a:schemeClr val="tx1"/>
              </a:solidFill>
            </a:rPr>
            <a:t> </a:t>
          </a:r>
          <a:r>
            <a:rPr lang="en-US" sz="900">
              <a:solidFill>
                <a:schemeClr val="tx1"/>
              </a:solidFill>
            </a:rPr>
            <a:t>memberships, wellness programmes,</a:t>
          </a:r>
          <a:r>
            <a:rPr lang="en-US" sz="900" baseline="0">
              <a:solidFill>
                <a:schemeClr val="tx1"/>
              </a:solidFill>
            </a:rPr>
            <a:t> </a:t>
          </a:r>
          <a:r>
            <a:rPr lang="en-US" sz="900">
              <a:solidFill>
                <a:schemeClr val="tx1"/>
              </a:solidFill>
            </a:rPr>
            <a:t>and other perquisites.</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Report these expenses</a:t>
          </a:r>
          <a:r>
            <a:rPr lang="en-US" sz="900" baseline="0">
              <a:solidFill>
                <a:schemeClr val="tx1"/>
              </a:solidFill>
            </a:rPr>
            <a:t> </a:t>
          </a:r>
          <a:r>
            <a:rPr lang="en-US" sz="900">
              <a:solidFill>
                <a:schemeClr val="tx1"/>
              </a:solidFill>
            </a:rPr>
            <a:t>regardless of whethe</a:t>
          </a:r>
          <a:r>
            <a:rPr lang="en-US" sz="900">
              <a:solidFill>
                <a:schemeClr val="tx1"/>
              </a:solidFill>
              <a:latin typeface="+mn-lt"/>
              <a:ea typeface="+mn-ea"/>
              <a:cs typeface="+mn-cs"/>
            </a:rPr>
            <a:t>r they are paid centrally, by academic divisions/departments, or by other units.</a:t>
          </a:r>
        </a:p>
        <a:p>
          <a:pPr marL="0" marR="0" indent="0" defTabSz="914400" eaLnBrk="1" fontAlgn="auto" latinLnBrk="0" hangingPunct="1">
            <a:lnSpc>
              <a:spcPct val="114000"/>
            </a:lnSpc>
            <a:spcBef>
              <a:spcPts val="500"/>
            </a:spcBef>
            <a:spcAft>
              <a:spcPts val="0"/>
            </a:spcAft>
            <a:buClrTx/>
            <a:buSzTx/>
            <a:buFontTx/>
            <a:buNone/>
            <a:tabLst/>
          </a:pPr>
          <a:r>
            <a:rPr lang="en-US" sz="900" b="0">
              <a:solidFill>
                <a:schemeClr val="tx1"/>
              </a:solidFill>
              <a:latin typeface="+mn-lt"/>
              <a:ea typeface="+mn-ea"/>
              <a:cs typeface="+mn-cs"/>
            </a:rPr>
            <a:t>Do not report benefits information for open/vacant positions unless those positions were filled for at least 6 months during FY2024. If so, report the full budgeted benefits for those positions.</a:t>
          </a:r>
        </a:p>
      </xdr:txBody>
    </xdr:sp>
    <xdr:clientData/>
  </xdr:oneCellAnchor>
  <xdr:oneCellAnchor>
    <xdr:from>
      <xdr:col>1</xdr:col>
      <xdr:colOff>0</xdr:colOff>
      <xdr:row>36</xdr:row>
      <xdr:rowOff>3922</xdr:rowOff>
    </xdr:from>
    <xdr:ext cx="6629400" cy="2450353"/>
    <xdr:sp macro="" textlink="">
      <xdr:nvSpPr>
        <xdr:cNvPr id="14" name="TextBox 13">
          <a:extLst>
            <a:ext uri="{FF2B5EF4-FFF2-40B4-BE49-F238E27FC236}">
              <a16:creationId xmlns:a16="http://schemas.microsoft.com/office/drawing/2014/main" id="{00000000-0008-0000-0600-00000E000000}"/>
            </a:ext>
          </a:extLst>
        </xdr:cNvPr>
        <xdr:cNvSpPr txBox="1"/>
      </xdr:nvSpPr>
      <xdr:spPr bwMode="gray">
        <a:xfrm>
          <a:off x="133350" y="8957422"/>
          <a:ext cx="6629400" cy="2450353"/>
        </a:xfrm>
        <a:prstGeom prst="rect">
          <a:avLst/>
        </a:prstGeom>
        <a:noFill/>
      </xdr:spPr>
      <xdr:txBody>
        <a:bodyPr vertOverflow="clip" horzOverflow="clip" wrap="square" lIns="0" tIns="0" rIns="0" bIns="0" rtlCol="0" anchor="t">
          <a:noAutofit/>
        </a:bodyPr>
        <a:lstStyle/>
        <a:p>
          <a:pPr>
            <a:lnSpc>
              <a:spcPct val="114000"/>
            </a:lnSpc>
            <a:spcBef>
              <a:spcPts val="500"/>
            </a:spcBef>
          </a:pPr>
          <a:r>
            <a:rPr lang="en-US" sz="900" i="1">
              <a:solidFill>
                <a:schemeClr val="tx1"/>
              </a:solidFill>
            </a:rPr>
            <a:t>Expenditures to be included</a:t>
          </a:r>
          <a:r>
            <a:rPr lang="en-US" sz="900">
              <a:solidFill>
                <a:schemeClr val="tx1"/>
              </a:solidFill>
            </a:rPr>
            <a:t>:</a:t>
          </a:r>
        </a:p>
        <a:p>
          <a:pPr marL="171450" indent="-171450">
            <a:lnSpc>
              <a:spcPct val="114000"/>
            </a:lnSpc>
            <a:spcBef>
              <a:spcPts val="500"/>
            </a:spcBef>
            <a:buFont typeface="Arial" panose="020B0604020202020204" pitchFamily="34" charset="0"/>
            <a:buChar char="•"/>
          </a:pPr>
          <a:r>
            <a:rPr lang="en-US" sz="900">
              <a:solidFill>
                <a:schemeClr val="tx1"/>
              </a:solidFill>
            </a:rPr>
            <a:t>Postage,</a:t>
          </a:r>
          <a:r>
            <a:rPr lang="en-US" sz="900" baseline="0">
              <a:solidFill>
                <a:schemeClr val="tx1"/>
              </a:solidFill>
            </a:rPr>
            <a:t> </a:t>
          </a:r>
          <a:r>
            <a:rPr lang="en-US" sz="900">
              <a:solidFill>
                <a:schemeClr val="tx1"/>
              </a:solidFill>
            </a:rPr>
            <a:t>delivery services, and telephone and personal communication devices (e.g., mobile phones);</a:t>
          </a:r>
        </a:p>
        <a:p>
          <a:pPr marL="171450" indent="-171450">
            <a:lnSpc>
              <a:spcPct val="114000"/>
            </a:lnSpc>
            <a:spcBef>
              <a:spcPts val="500"/>
            </a:spcBef>
            <a:buFont typeface="Arial" panose="020B0604020202020204" pitchFamily="34" charset="0"/>
            <a:buChar char="•"/>
          </a:pPr>
          <a:r>
            <a:rPr lang="en-US" sz="900">
              <a:solidFill>
                <a:schemeClr val="tx1"/>
              </a:solidFill>
            </a:rPr>
            <a:t>Printing and duplicating, both in‐house and contracted;</a:t>
          </a:r>
        </a:p>
        <a:p>
          <a:pPr marL="171450" indent="-171450">
            <a:lnSpc>
              <a:spcPct val="114000"/>
            </a:lnSpc>
            <a:spcBef>
              <a:spcPts val="500"/>
            </a:spcBef>
            <a:buFont typeface="Arial" panose="020B0604020202020204" pitchFamily="34" charset="0"/>
            <a:buChar char="•"/>
          </a:pPr>
          <a:r>
            <a:rPr lang="en-US" sz="900">
              <a:solidFill>
                <a:schemeClr val="tx1"/>
              </a:solidFill>
            </a:rPr>
            <a:t>Travel, including transportation, tolls, mileage, parking fees, lodging, meals, conference fees, and incidentals;</a:t>
          </a:r>
        </a:p>
        <a:p>
          <a:pPr marL="171450" indent="-171450">
            <a:lnSpc>
              <a:spcPct val="114000"/>
            </a:lnSpc>
            <a:spcBef>
              <a:spcPts val="500"/>
            </a:spcBef>
            <a:buFont typeface="Arial" panose="020B0604020202020204" pitchFamily="34" charset="0"/>
            <a:buChar char="•"/>
          </a:pPr>
          <a:r>
            <a:rPr lang="en-US" sz="900">
              <a:solidFill>
                <a:schemeClr val="tx1"/>
              </a:solidFill>
            </a:rPr>
            <a:t>Meeting and entertainment costs;</a:t>
          </a:r>
        </a:p>
        <a:p>
          <a:pPr marL="171450" indent="-171450">
            <a:lnSpc>
              <a:spcPct val="114000"/>
            </a:lnSpc>
            <a:spcBef>
              <a:spcPts val="500"/>
            </a:spcBef>
            <a:buFont typeface="Arial" panose="020B0604020202020204" pitchFamily="34" charset="0"/>
            <a:buChar char="•"/>
          </a:pPr>
          <a:r>
            <a:rPr lang="en-US" sz="900">
              <a:solidFill>
                <a:schemeClr val="tx1"/>
              </a:solidFill>
            </a:rPr>
            <a:t>Professional fees and honoraria for fund‐raising counsel, consultants, wealth screening, solicitors, realtors, escrow agencies, writers, designers, advertising and public relations agencies, and the like;</a:t>
          </a:r>
        </a:p>
        <a:p>
          <a:pPr marL="171450" indent="-171450">
            <a:lnSpc>
              <a:spcPct val="114000"/>
            </a:lnSpc>
            <a:spcBef>
              <a:spcPts val="500"/>
            </a:spcBef>
            <a:buFont typeface="Arial" panose="020B0604020202020204" pitchFamily="34" charset="0"/>
            <a:buChar char="•"/>
          </a:pPr>
          <a:r>
            <a:rPr lang="en-US" sz="900">
              <a:solidFill>
                <a:schemeClr val="tx1"/>
              </a:solidFill>
            </a:rPr>
            <a:t>General office supplies</a:t>
          </a:r>
          <a:r>
            <a:rPr lang="en-US" sz="900" baseline="0">
              <a:solidFill>
                <a:schemeClr val="tx1"/>
              </a:solidFill>
            </a:rPr>
            <a:t> and</a:t>
          </a:r>
          <a:r>
            <a:rPr lang="en-US" sz="900">
              <a:solidFill>
                <a:schemeClr val="tx1"/>
              </a:solidFill>
            </a:rPr>
            <a:t> equipment;</a:t>
          </a:r>
        </a:p>
        <a:p>
          <a:pPr marL="171450" indent="-171450">
            <a:lnSpc>
              <a:spcPct val="114000"/>
            </a:lnSpc>
            <a:spcBef>
              <a:spcPts val="500"/>
            </a:spcBef>
            <a:buFont typeface="Arial" panose="020B0604020202020204" pitchFamily="34" charset="0"/>
            <a:buChar char="•"/>
          </a:pPr>
          <a:r>
            <a:rPr lang="en-US" sz="900">
              <a:solidFill>
                <a:schemeClr val="tx1"/>
              </a:solidFill>
            </a:rPr>
            <a:t>Software</a:t>
          </a:r>
          <a:r>
            <a:rPr lang="en-US" sz="900" baseline="0">
              <a:solidFill>
                <a:schemeClr val="tx1"/>
              </a:solidFill>
            </a:rPr>
            <a:t>-as-a-service subscription fees and </a:t>
          </a:r>
          <a:r>
            <a:rPr lang="en-US" sz="900">
              <a:solidFill>
                <a:schemeClr val="tx1"/>
              </a:solidFill>
            </a:rPr>
            <a:t>software your institution owns, valued at under €5,000;</a:t>
          </a:r>
        </a:p>
        <a:p>
          <a:pPr marL="171450" indent="-171450">
            <a:lnSpc>
              <a:spcPct val="114000"/>
            </a:lnSpc>
            <a:spcBef>
              <a:spcPts val="500"/>
            </a:spcBef>
            <a:buFont typeface="Arial" panose="020B0604020202020204" pitchFamily="34" charset="0"/>
            <a:buChar char="•"/>
          </a:pPr>
          <a:r>
            <a:rPr lang="en-US" sz="900">
              <a:solidFill>
                <a:schemeClr val="tx1"/>
              </a:solidFill>
            </a:rPr>
            <a:t>Subscriptions and memberships; and</a:t>
          </a:r>
        </a:p>
        <a:p>
          <a:pPr marL="171450" indent="-171450">
            <a:lnSpc>
              <a:spcPct val="114000"/>
            </a:lnSpc>
            <a:spcBef>
              <a:spcPts val="500"/>
            </a:spcBef>
            <a:buFont typeface="Arial" panose="020B0604020202020204" pitchFamily="34" charset="0"/>
            <a:buChar char="•"/>
          </a:pPr>
          <a:r>
            <a:rPr lang="en-US" sz="900">
              <a:solidFill>
                <a:schemeClr val="tx1"/>
              </a:solidFill>
            </a:rPr>
            <a:t>Training.</a:t>
          </a:r>
        </a:p>
      </xdr:txBody>
    </xdr:sp>
    <xdr:clientData/>
  </xdr:oneCellAnchor>
  <xdr:oneCellAnchor>
    <xdr:from>
      <xdr:col>1</xdr:col>
      <xdr:colOff>0</xdr:colOff>
      <xdr:row>55</xdr:row>
      <xdr:rowOff>0</xdr:rowOff>
    </xdr:from>
    <xdr:ext cx="6629400" cy="2195409"/>
    <xdr:sp macro="" textlink="">
      <xdr:nvSpPr>
        <xdr:cNvPr id="16" name="TextBox 15">
          <a:extLst>
            <a:ext uri="{FF2B5EF4-FFF2-40B4-BE49-F238E27FC236}">
              <a16:creationId xmlns:a16="http://schemas.microsoft.com/office/drawing/2014/main" id="{00000000-0008-0000-0600-000010000000}"/>
            </a:ext>
          </a:extLst>
        </xdr:cNvPr>
        <xdr:cNvSpPr txBox="1"/>
      </xdr:nvSpPr>
      <xdr:spPr bwMode="gray">
        <a:xfrm>
          <a:off x="133350" y="11915775"/>
          <a:ext cx="6629400" cy="2195409"/>
        </a:xfrm>
        <a:prstGeom prst="rect">
          <a:avLst/>
        </a:prstGeom>
        <a:noFill/>
      </xdr:spPr>
      <xdr:txBody>
        <a:bodyPr vertOverflow="clip" horzOverflow="clip" wrap="square" lIns="0" tIns="0" rIns="0" bIns="0" rtlCol="0" anchor="t">
          <a:spAutoFit/>
        </a:bodyPr>
        <a:lstStyle/>
        <a:p>
          <a:pPr>
            <a:lnSpc>
              <a:spcPct val="114000"/>
            </a:lnSpc>
            <a:spcBef>
              <a:spcPts val="500"/>
            </a:spcBef>
          </a:pPr>
          <a:r>
            <a:rPr lang="en-US" sz="900">
              <a:solidFill>
                <a:schemeClr val="tx1"/>
              </a:solidFill>
            </a:rPr>
            <a:t>These expenditures may be amortised over a three‐year period.</a:t>
          </a:r>
        </a:p>
        <a:p>
          <a:pPr>
            <a:lnSpc>
              <a:spcPct val="114000"/>
            </a:lnSpc>
            <a:spcBef>
              <a:spcPts val="500"/>
            </a:spcBef>
          </a:pPr>
          <a:r>
            <a:rPr lang="en-US" sz="900" i="1">
              <a:solidFill>
                <a:schemeClr val="tx1"/>
              </a:solidFill>
            </a:rPr>
            <a:t>Expenditures to be included</a:t>
          </a:r>
          <a:r>
            <a:rPr lang="en-US" sz="900">
              <a:solidFill>
                <a:schemeClr val="tx1"/>
              </a:solidFill>
            </a:rPr>
            <a:t>:</a:t>
          </a:r>
        </a:p>
        <a:p>
          <a:pPr marL="171450" indent="-171450">
            <a:lnSpc>
              <a:spcPct val="114000"/>
            </a:lnSpc>
            <a:spcBef>
              <a:spcPts val="500"/>
            </a:spcBef>
            <a:buFont typeface="Arial" panose="020B0604020202020204" pitchFamily="34" charset="0"/>
            <a:buChar char="•"/>
          </a:pPr>
          <a:r>
            <a:rPr lang="en-US" sz="900">
              <a:solidFill>
                <a:schemeClr val="tx1"/>
              </a:solidFill>
            </a:rPr>
            <a:t>Implementation,</a:t>
          </a:r>
          <a:r>
            <a:rPr lang="en-US" sz="900" baseline="0">
              <a:solidFill>
                <a:schemeClr val="tx1"/>
              </a:solidFill>
            </a:rPr>
            <a:t> customisation, and internal development costs associated with software-as-a-service platforms; and</a:t>
          </a:r>
        </a:p>
        <a:p>
          <a:pPr marL="171450" indent="-171450">
            <a:lnSpc>
              <a:spcPct val="114000"/>
            </a:lnSpc>
            <a:spcBef>
              <a:spcPts val="500"/>
            </a:spcBef>
            <a:buFont typeface="Arial" panose="020B0604020202020204" pitchFamily="34" charset="0"/>
            <a:buChar char="•"/>
          </a:pPr>
          <a:r>
            <a:rPr lang="en-US" sz="900">
              <a:solidFill>
                <a:schemeClr val="tx1"/>
              </a:solidFill>
            </a:rPr>
            <a:t>Purchase costs of specialised equipment and software valued at more than €5,000 that your institution owns outright (i.e., does not have to pay an annual subscription fee).</a:t>
          </a:r>
        </a:p>
        <a:p>
          <a:pPr marL="0" indent="0">
            <a:lnSpc>
              <a:spcPct val="114000"/>
            </a:lnSpc>
            <a:spcBef>
              <a:spcPts val="500"/>
            </a:spcBef>
            <a:buFont typeface="Arial" panose="020B0604020202020204" pitchFamily="34" charset="0"/>
            <a:buNone/>
          </a:pPr>
          <a:r>
            <a:rPr lang="en-US" sz="900" i="1">
              <a:solidFill>
                <a:schemeClr val="tx1"/>
              </a:solidFill>
            </a:rPr>
            <a:t>Expenditures to be excluded</a:t>
          </a:r>
          <a:r>
            <a:rPr lang="en-US" sz="900">
              <a:solidFill>
                <a:schemeClr val="tx1"/>
              </a:solidFill>
            </a:rPr>
            <a:t>:</a:t>
          </a:r>
        </a:p>
        <a:p>
          <a:pPr marL="171450" indent="-171450">
            <a:lnSpc>
              <a:spcPct val="114000"/>
            </a:lnSpc>
            <a:spcBef>
              <a:spcPts val="500"/>
            </a:spcBef>
            <a:buFont typeface="Arial" panose="020B0604020202020204" pitchFamily="34" charset="0"/>
            <a:buChar char="•"/>
          </a:pPr>
          <a:r>
            <a:rPr lang="en-US" sz="900">
              <a:solidFill>
                <a:schemeClr val="tx1"/>
              </a:solidFill>
            </a:rPr>
            <a:t>Recurring subscription</a:t>
          </a:r>
          <a:r>
            <a:rPr lang="en-US" sz="900" baseline="0">
              <a:solidFill>
                <a:schemeClr val="tx1"/>
              </a:solidFill>
            </a:rPr>
            <a:t> or licensing costs associated with software-as-a-service platforms;</a:t>
          </a:r>
          <a:endParaRPr lang="en-US" sz="900">
            <a:solidFill>
              <a:schemeClr val="tx1"/>
            </a:solidFill>
          </a:endParaRPr>
        </a:p>
        <a:p>
          <a:pPr marL="171450" indent="-171450">
            <a:lnSpc>
              <a:spcPct val="114000"/>
            </a:lnSpc>
            <a:spcBef>
              <a:spcPts val="500"/>
            </a:spcBef>
            <a:buFont typeface="Arial" panose="020B0604020202020204" pitchFamily="34" charset="0"/>
            <a:buChar char="•"/>
          </a:pPr>
          <a:r>
            <a:rPr lang="en-US" sz="900">
              <a:solidFill>
                <a:schemeClr val="tx1"/>
              </a:solidFill>
            </a:rPr>
            <a:t>Renovations, alterations, or improvements to office space; and</a:t>
          </a:r>
        </a:p>
        <a:p>
          <a:pPr marL="171450" indent="-171450">
            <a:lnSpc>
              <a:spcPct val="114000"/>
            </a:lnSpc>
            <a:spcBef>
              <a:spcPts val="500"/>
            </a:spcBef>
            <a:buFont typeface="Arial" panose="020B0604020202020204" pitchFamily="34" charset="0"/>
            <a:buChar char="•"/>
          </a:pPr>
          <a:r>
            <a:rPr lang="en-US" sz="900">
              <a:solidFill>
                <a:schemeClr val="tx1"/>
              </a:solidFill>
            </a:rPr>
            <a:t>Standard office equipment found in any well‐furnished administrative office, such as tables, desks, chairs, lamps, and the like.</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1</xdr:colOff>
      <xdr:row>3</xdr:row>
      <xdr:rowOff>1</xdr:rowOff>
    </xdr:from>
    <xdr:to>
      <xdr:col>11</xdr:col>
      <xdr:colOff>0</xdr:colOff>
      <xdr:row>6</xdr:row>
      <xdr:rowOff>114300</xdr:rowOff>
    </xdr:to>
    <xdr:sp macro="" textlink="">
      <xdr:nvSpPr>
        <xdr:cNvPr id="3" name="TextBox 2">
          <a:extLst>
            <a:ext uri="{FF2B5EF4-FFF2-40B4-BE49-F238E27FC236}">
              <a16:creationId xmlns:a16="http://schemas.microsoft.com/office/drawing/2014/main" id="{E0503519-83EB-4D2A-BB8D-D35954DAF4E6}"/>
            </a:ext>
          </a:extLst>
        </xdr:cNvPr>
        <xdr:cNvSpPr txBox="1"/>
      </xdr:nvSpPr>
      <xdr:spPr bwMode="gray">
        <a:xfrm>
          <a:off x="133351" y="1190626"/>
          <a:ext cx="7077074" cy="771524"/>
        </a:xfrm>
        <a:prstGeom prst="rect">
          <a:avLst/>
        </a:prstGeom>
        <a:noFill/>
      </xdr:spPr>
      <xdr:txBody>
        <a:bodyPr vertOverflow="clip" horzOverflow="clip" wrap="square" lIns="45720" rIns="45720" numCol="2"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a:solidFill>
                <a:schemeClr val="tx1"/>
              </a:solidFill>
              <a:effectLst/>
              <a:latin typeface="+mn-lt"/>
              <a:ea typeface="+mn-ea"/>
              <a:cs typeface="+mn-cs"/>
            </a:rPr>
            <a:t>This sheet will track staffing levels within advancement. For staff members who divide their time between functions (e.g., development and alumni relations; major and annual leadership gifts), divide their FTE count accordingly. You may use up to two decimal places to represent these staff-time allocations.</a:t>
          </a:r>
        </a:p>
      </xdr:txBody>
    </xdr:sp>
    <xdr:clientData/>
  </xdr:twoCellAnchor>
  <xdr:oneCellAnchor>
    <xdr:from>
      <xdr:col>1</xdr:col>
      <xdr:colOff>0</xdr:colOff>
      <xdr:row>10</xdr:row>
      <xdr:rowOff>0</xdr:rowOff>
    </xdr:from>
    <xdr:ext cx="6629400" cy="1828800"/>
    <xdr:sp macro="" textlink="">
      <xdr:nvSpPr>
        <xdr:cNvPr id="4" name="TextBox 3">
          <a:extLst>
            <a:ext uri="{FF2B5EF4-FFF2-40B4-BE49-F238E27FC236}">
              <a16:creationId xmlns:a16="http://schemas.microsoft.com/office/drawing/2014/main" id="{6C3A06DC-AE96-47AB-8EA7-6EBA8C527831}"/>
            </a:ext>
          </a:extLst>
        </xdr:cNvPr>
        <xdr:cNvSpPr txBox="1"/>
      </xdr:nvSpPr>
      <xdr:spPr bwMode="gray">
        <a:xfrm>
          <a:off x="133350" y="2619375"/>
          <a:ext cx="6629400" cy="1828800"/>
        </a:xfrm>
        <a:prstGeom prst="rect">
          <a:avLst/>
        </a:prstGeom>
        <a:noFill/>
      </xdr:spPr>
      <xdr:txBody>
        <a:bodyPr vertOverflow="clip" horzOverflow="clip" wrap="square" lIns="0" tIns="0" rIns="0" bIns="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Report FTEs here using the same functional categories you used for expenditures. You can use up to two decimal places to report personnel distribution. For example, if you have 4 full‐time and 3 half‐time staff working in a functional area, you would enter 5.50. The time of a single employee may also be distributed over more than one functional area.</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Only include staff to whom you pay a salary, wage, or other compensation as part of an employment relationship. Report the expenditures for outside counsel under current operations expenditures on the previous sheet, but do not report these individuals as staff FTEs here or as part of your salary expenditures on the previous sheet.</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Do not report open/vacant positions unless those positions were filled for at least 6 months during FY2024. If so, report the position as a full, budgeted position (e.g., an FTE position that is filled for 8 months should be reported as 1 FTE).</a:t>
          </a:r>
        </a:p>
      </xdr:txBody>
    </xdr:sp>
    <xdr:clientData/>
  </xdr:oneCellAnchor>
  <xdr:oneCellAnchor>
    <xdr:from>
      <xdr:col>1</xdr:col>
      <xdr:colOff>0</xdr:colOff>
      <xdr:row>24</xdr:row>
      <xdr:rowOff>142873</xdr:rowOff>
    </xdr:from>
    <xdr:ext cx="6629400" cy="3838577"/>
    <xdr:sp macro="" textlink="">
      <xdr:nvSpPr>
        <xdr:cNvPr id="7" name="TextBox 6">
          <a:extLst>
            <a:ext uri="{FF2B5EF4-FFF2-40B4-BE49-F238E27FC236}">
              <a16:creationId xmlns:a16="http://schemas.microsoft.com/office/drawing/2014/main" id="{5F5EA7FF-4C94-4092-921C-792493A0B184}"/>
            </a:ext>
          </a:extLst>
        </xdr:cNvPr>
        <xdr:cNvSpPr txBox="1"/>
      </xdr:nvSpPr>
      <xdr:spPr bwMode="gray">
        <a:xfrm>
          <a:off x="133350" y="6372223"/>
          <a:ext cx="6629400" cy="3838577"/>
        </a:xfrm>
        <a:prstGeom prst="rect">
          <a:avLst/>
        </a:prstGeom>
        <a:noFill/>
      </xdr:spPr>
      <xdr:txBody>
        <a:bodyPr vertOverflow="clip" horzOverflow="clip" wrap="square" lIns="0" tIns="0" rIns="0" bIns="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This question asks specifically about development/fundraising FTEs. Please report all development/fundraising staff, regardless of whether their salary and benefits are paid centrally, by academic divisions/departments, or by other units.</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Major/principal gift officers and leadership annual giving officers are defined as frontline fundraisers who cultivate and solicit donations at the major gift and annual leadership giving levels, respectively. These levels will vary by institution. Please use the definitions for 'major gifts', 'principal gifts', and 'leadership annual gifts' to which your institution adheres.</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Other annual fund/giving staff are defined as fundraisers (excluding student callers employed by your institution) who primarily coordinate and execute on high-volume direct-response development activities such as direct mail outreach, phonathon programs, digital fundraising, crowdfunding, days of giving, etc. If your annual fund/giving staff also cultivate a portfolio of annual leadership giving prospects, use up to two decimal places to divide their time across 'other annual fund/giving' and 'leadership annual giving.'</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Student callers include any students who participate in phonathon activities and are employed and compensated by your institution. You may use up to two decimal places to report this data. For example, if three student callers each work 20% of full time, you should report 0.6 FTEs. </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Development support staff provide direct operational and administrative support specifically to development staff. Here, you should count support staff who do not report to, or meet the criteria for, advancement services. </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Exclude advancement management FTEs from this question, even if they carry a portfolio of prospects.</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Do not report open/vacant positions unless those positions were filled for at least 6 months during FY2024. If so, report the position as a full, budgeted position (e.g., an FTE position that is filled for 8 months should be reported as 1 FTE).</a:t>
          </a:r>
        </a:p>
      </xdr:txBody>
    </xdr:sp>
    <xdr:clientData/>
  </xdr:oneCellAnchor>
  <xdr:oneCellAnchor>
    <xdr:from>
      <xdr:col>1</xdr:col>
      <xdr:colOff>0</xdr:colOff>
      <xdr:row>53</xdr:row>
      <xdr:rowOff>142874</xdr:rowOff>
    </xdr:from>
    <xdr:ext cx="6629400" cy="3971926"/>
    <xdr:sp macro="" textlink="">
      <xdr:nvSpPr>
        <xdr:cNvPr id="8" name="TextBox 7">
          <a:extLst>
            <a:ext uri="{FF2B5EF4-FFF2-40B4-BE49-F238E27FC236}">
              <a16:creationId xmlns:a16="http://schemas.microsoft.com/office/drawing/2014/main" id="{FA7C1376-6403-4722-B417-2F3C4E34E2FE}"/>
            </a:ext>
          </a:extLst>
        </xdr:cNvPr>
        <xdr:cNvSpPr txBox="1"/>
      </xdr:nvSpPr>
      <xdr:spPr bwMode="gray">
        <a:xfrm>
          <a:off x="133350" y="14087474"/>
          <a:ext cx="6629400" cy="3971926"/>
        </a:xfrm>
        <a:prstGeom prst="rect">
          <a:avLst/>
        </a:prstGeom>
        <a:noFill/>
      </xdr:spPr>
      <xdr:txBody>
        <a:bodyPr vertOverflow="clip" horzOverflow="clip" wrap="square" lIns="0" tIns="0" rIns="0" bIns="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This question asks specifically about a subset of staff working within advancement services. The total number of staff reported in this section will be less than the total number of advancement services staff reported above, since this question does not account for gift processing, database management, advancement IT, financial reporting, etc.</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Please report how many prospect research, prospect management, and data/analytics staff your institution currently employs. Please report all relevant staff, regardless of whether their salary and benefits are paid centrally, by academic divisions/departments, or by other units.</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Prospect research staff are defined as staff members who oversee the identification of high-net-worth prospects and compile information on their capacity, interests, passions, and philanthropic behaviours.</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Prospect management staff are defined as staff members who assist in the development of cultivation strategies, provide portfolio accountability, and partner with frontline fundraisers on portfolio management.</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Data/analytics staff are defined as staff members who analyse prospect data to inform prospect prioritisation and cultivation strategies. Please exclude staff members who exclusively maintain the operational data infrastructure of advancement (e.g., database management or technology support).</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At many institutions, individual staff members perform more than one of these roles. Please use up to two decimal places to account for these overlapping responsibilities. For example, if a single staff member performs prospect research, prospect management, and data/analytics tasks equally, record 0.33 FTEs in each of those three areas. If a single staff member divides his/her time between prospect management and data/analytics, record 0.5 FTEs in each of those two areas.</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Do not report open/vacant positions unless those positions were filled for at least 6 months during FY2024. If so, report the position as a full, budgeted position (e.g., an FTE position that is filled for 8 months should be reported as 1 FTE).</a:t>
          </a:r>
        </a:p>
      </xdr:txBody>
    </xdr:sp>
    <xdr:clientData/>
  </xdr:oneCellAnchor>
  <xdr:oneCellAnchor>
    <xdr:from>
      <xdr:col>1</xdr:col>
      <xdr:colOff>0</xdr:colOff>
      <xdr:row>81</xdr:row>
      <xdr:rowOff>142873</xdr:rowOff>
    </xdr:from>
    <xdr:ext cx="6629400" cy="3114677"/>
    <xdr:sp macro="" textlink="">
      <xdr:nvSpPr>
        <xdr:cNvPr id="9" name="TextBox 8">
          <a:extLst>
            <a:ext uri="{FF2B5EF4-FFF2-40B4-BE49-F238E27FC236}">
              <a16:creationId xmlns:a16="http://schemas.microsoft.com/office/drawing/2014/main" id="{BA677515-4FE4-4246-8666-020EF5BFE3A3}"/>
            </a:ext>
          </a:extLst>
        </xdr:cNvPr>
        <xdr:cNvSpPr txBox="1"/>
      </xdr:nvSpPr>
      <xdr:spPr bwMode="gray">
        <a:xfrm>
          <a:off x="123825" y="22402798"/>
          <a:ext cx="6629400" cy="3114677"/>
        </a:xfrm>
        <a:prstGeom prst="rect">
          <a:avLst/>
        </a:prstGeom>
        <a:noFill/>
      </xdr:spPr>
      <xdr:txBody>
        <a:bodyPr vertOverflow="clip" horzOverflow="clip" wrap="square" lIns="0" tIns="0" rIns="0" bIns="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This question asks specifically about advancement communications FTEs. Please report all relevant staff regardless of who pays their salary and their reporting lines. </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Please note that stewardship and donor relations FTEs are included in the advancement communications functional unit.</a:t>
          </a:r>
        </a:p>
        <a:p>
          <a:pPr marL="0" marR="0" indent="0" defTabSz="914400" eaLnBrk="1" fontAlgn="auto" latinLnBrk="0" hangingPunct="1">
            <a:lnSpc>
              <a:spcPct val="114000"/>
            </a:lnSpc>
            <a:spcBef>
              <a:spcPts val="500"/>
            </a:spcBef>
            <a:spcAft>
              <a:spcPts val="0"/>
            </a:spcAft>
            <a:buClrTx/>
            <a:buSzTx/>
            <a:buFontTx/>
            <a:buNone/>
            <a:tabLst/>
          </a:pPr>
          <a:r>
            <a:rPr lang="en-US" sz="900" b="1">
              <a:solidFill>
                <a:schemeClr val="tx1"/>
              </a:solidFill>
            </a:rPr>
            <a:t>Communications staff </a:t>
          </a:r>
          <a:r>
            <a:rPr lang="en-US" sz="900">
              <a:solidFill>
                <a:schemeClr val="tx1"/>
              </a:solidFill>
            </a:rPr>
            <a:t>include staff members who focus on advancement-specific external written communications (online and print)  such as, donor-facing website content development, the annual fund, fundraising campaigns, and alumni relations units.  </a:t>
          </a:r>
        </a:p>
        <a:p>
          <a:pPr marL="0" marR="0" indent="0" defTabSz="914400" eaLnBrk="1" fontAlgn="auto" latinLnBrk="0" hangingPunct="1">
            <a:lnSpc>
              <a:spcPct val="114000"/>
            </a:lnSpc>
            <a:spcBef>
              <a:spcPts val="500"/>
            </a:spcBef>
            <a:spcAft>
              <a:spcPts val="0"/>
            </a:spcAft>
            <a:buClrTx/>
            <a:buSzTx/>
            <a:buFontTx/>
            <a:buNone/>
            <a:tabLst/>
          </a:pPr>
          <a:r>
            <a:rPr lang="en-US" sz="900" b="1">
              <a:solidFill>
                <a:schemeClr val="tx1"/>
              </a:solidFill>
            </a:rPr>
            <a:t>Stewardship and donor relations staff </a:t>
          </a:r>
          <a:r>
            <a:rPr lang="en-US" sz="900">
              <a:solidFill>
                <a:schemeClr val="tx1"/>
              </a:solidFill>
            </a:rPr>
            <a:t>are defined as staff members who focus on donor recognition and stewardship, including honor rolls, gift society administration, and communications focused on the impact of gifts, as well as events staged exclusively for stewardship purposes.</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Since advancement communications includes all staff that fit the above criteria, regardless of whether they report to or are budgeted within advancement or a separate marketing/communications unit, this section asks you to record the number of FTEs who report through advancement and the number of FTEs who do not report through advancement.</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Do not report vacant positions unless those vacant positions were filled for at least 6 months during FY2024. If so, report the position as a full budgeted position (e.g., an FTE position that is filled for 8 months should be reported as 1 FTE).</a:t>
          </a:r>
        </a:p>
        <a:p>
          <a:pPr marL="0" marR="0" indent="0" defTabSz="914400" eaLnBrk="1" fontAlgn="auto" latinLnBrk="0" hangingPunct="1">
            <a:lnSpc>
              <a:spcPct val="114000"/>
            </a:lnSpc>
            <a:spcBef>
              <a:spcPts val="500"/>
            </a:spcBef>
            <a:spcAft>
              <a:spcPts val="0"/>
            </a:spcAft>
            <a:buClrTx/>
            <a:buSzTx/>
            <a:buFontTx/>
            <a:buNone/>
            <a:tabLst/>
          </a:pPr>
          <a:endParaRPr lang="en-US" sz="900">
            <a:solidFill>
              <a:schemeClr val="tx1"/>
            </a:solidFill>
          </a:endParaRPr>
        </a:p>
      </xdr:txBody>
    </xdr:sp>
    <xdr:clientData/>
  </xdr:oneCellAnchor>
  <xdr:twoCellAnchor editAs="oneCell">
    <xdr:from>
      <xdr:col>1</xdr:col>
      <xdr:colOff>19050</xdr:colOff>
      <xdr:row>0</xdr:row>
      <xdr:rowOff>152400</xdr:rowOff>
    </xdr:from>
    <xdr:to>
      <xdr:col>2</xdr:col>
      <xdr:colOff>1200658</xdr:colOff>
      <xdr:row>0</xdr:row>
      <xdr:rowOff>694690</xdr:rowOff>
    </xdr:to>
    <xdr:pic>
      <xdr:nvPicPr>
        <xdr:cNvPr id="10" name="Picture 9">
          <a:extLst>
            <a:ext uri="{FF2B5EF4-FFF2-40B4-BE49-F238E27FC236}">
              <a16:creationId xmlns:a16="http://schemas.microsoft.com/office/drawing/2014/main" id="{7289772D-EBFE-418A-A889-230ECC44EA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52400"/>
          <a:ext cx="1438783" cy="542290"/>
        </a:xfrm>
        <a:prstGeom prst="rect">
          <a:avLst/>
        </a:prstGeom>
      </xdr:spPr>
    </xdr:pic>
    <xdr:clientData/>
  </xdr:twoCellAnchor>
  <xdr:twoCellAnchor>
    <xdr:from>
      <xdr:col>0</xdr:col>
      <xdr:colOff>103619</xdr:colOff>
      <xdr:row>100</xdr:row>
      <xdr:rowOff>96369</xdr:rowOff>
    </xdr:from>
    <xdr:to>
      <xdr:col>2</xdr:col>
      <xdr:colOff>1152323</xdr:colOff>
      <xdr:row>103</xdr:row>
      <xdr:rowOff>104497</xdr:rowOff>
    </xdr:to>
    <xdr:sp macro="" textlink="">
      <xdr:nvSpPr>
        <xdr:cNvPr id="11" name="Rounded Rectangle 4">
          <a:hlinkClick xmlns:r="http://schemas.openxmlformats.org/officeDocument/2006/relationships" r:id="rId2"/>
          <a:extLst>
            <a:ext uri="{FF2B5EF4-FFF2-40B4-BE49-F238E27FC236}">
              <a16:creationId xmlns:a16="http://schemas.microsoft.com/office/drawing/2014/main" id="{0B5882CF-239F-5EB9-75D1-98454ECB9FDE}"/>
            </a:ext>
          </a:extLst>
        </xdr:cNvPr>
        <xdr:cNvSpPr/>
      </xdr:nvSpPr>
      <xdr:spPr bwMode="gray">
        <a:xfrm>
          <a:off x="103619" y="27423594"/>
          <a:ext cx="1420179" cy="465328"/>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&lt;&lt;</a:t>
          </a:r>
          <a:r>
            <a:rPr lang="en-US" sz="900" b="1" cap="none" spc="0" baseline="0">
              <a:ln>
                <a:noFill/>
              </a:ln>
              <a:solidFill>
                <a:schemeClr val="bg1"/>
              </a:solidFill>
              <a:effectLst>
                <a:outerShdw blurRad="38100" dist="25400" dir="2700000" algn="tl" rotWithShape="0">
                  <a:schemeClr val="accent3">
                    <a:alpha val="40000"/>
                  </a:schemeClr>
                </a:outerShdw>
              </a:effectLst>
            </a:rPr>
            <a:t> Previous</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twoCellAnchor>
    <xdr:from>
      <xdr:col>9</xdr:col>
      <xdr:colOff>143514</xdr:colOff>
      <xdr:row>100</xdr:row>
      <xdr:rowOff>96369</xdr:rowOff>
    </xdr:from>
    <xdr:to>
      <xdr:col>10</xdr:col>
      <xdr:colOff>866059</xdr:colOff>
      <xdr:row>103</xdr:row>
      <xdr:rowOff>104497</xdr:rowOff>
    </xdr:to>
    <xdr:sp macro="" textlink="">
      <xdr:nvSpPr>
        <xdr:cNvPr id="12" name="Rounded Rectangle 5">
          <a:hlinkClick xmlns:r="http://schemas.openxmlformats.org/officeDocument/2006/relationships" r:id="rId3"/>
          <a:extLst>
            <a:ext uri="{FF2B5EF4-FFF2-40B4-BE49-F238E27FC236}">
              <a16:creationId xmlns:a16="http://schemas.microsoft.com/office/drawing/2014/main" id="{2CC8A5EC-CC82-F5DE-FAC4-EFC2BB682816}"/>
            </a:ext>
          </a:extLst>
        </xdr:cNvPr>
        <xdr:cNvSpPr/>
      </xdr:nvSpPr>
      <xdr:spPr bwMode="gray">
        <a:xfrm>
          <a:off x="5515614" y="27423594"/>
          <a:ext cx="1379770" cy="465328"/>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Next &gt;&gt;</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133350</xdr:rowOff>
    </xdr:from>
    <xdr:to>
      <xdr:col>3</xdr:col>
      <xdr:colOff>57658</xdr:colOff>
      <xdr:row>0</xdr:row>
      <xdr:rowOff>678815</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133350"/>
          <a:ext cx="1435608" cy="548640"/>
        </a:xfrm>
        <a:prstGeom prst="rect">
          <a:avLst/>
        </a:prstGeom>
      </xdr:spPr>
    </xdr:pic>
    <xdr:clientData/>
  </xdr:twoCellAnchor>
  <xdr:twoCellAnchor>
    <xdr:from>
      <xdr:col>1</xdr:col>
      <xdr:colOff>1</xdr:colOff>
      <xdr:row>3</xdr:row>
      <xdr:rowOff>3</xdr:rowOff>
    </xdr:from>
    <xdr:to>
      <xdr:col>11</xdr:col>
      <xdr:colOff>0</xdr:colOff>
      <xdr:row>11</xdr:row>
      <xdr:rowOff>638175</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bwMode="gray">
        <a:xfrm>
          <a:off x="133351" y="1190628"/>
          <a:ext cx="7172324" cy="1962147"/>
        </a:xfrm>
        <a:prstGeom prst="rect">
          <a:avLst/>
        </a:prstGeom>
        <a:noFill/>
      </xdr:spPr>
      <xdr:txBody>
        <a:bodyPr vertOverflow="clip" horzOverflow="clip" wrap="square" lIns="45720" rIns="45720" numCol="2"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i="0">
              <a:solidFill>
                <a:schemeClr val="tx1"/>
              </a:solidFill>
              <a:effectLst/>
              <a:latin typeface="+mn-lt"/>
              <a:ea typeface="+mn-ea"/>
              <a:cs typeface="+mn-cs"/>
            </a:rPr>
            <a:t>One major limitation of other benchmarking initiatives is that they solicit data on an institution's 'cash' fundraising production. Given that this does not fully represent the true productivity of an advancement shop, this initiative seeks instead to gather a more complete picture of fundraising performance.</a:t>
          </a:r>
          <a:br>
            <a:rPr lang="en-US" sz="900">
              <a:solidFill>
                <a:schemeClr val="tx1"/>
              </a:solidFill>
            </a:rPr>
          </a:br>
          <a:br>
            <a:rPr lang="en-US" sz="900">
              <a:solidFill>
                <a:schemeClr val="tx1"/>
              </a:solidFill>
            </a:rPr>
          </a:br>
          <a:r>
            <a:rPr lang="en-US" sz="900" b="0" i="0">
              <a:solidFill>
                <a:schemeClr val="tx1"/>
              </a:solidFill>
              <a:effectLst/>
              <a:latin typeface="+mn-lt"/>
              <a:ea typeface="+mn-ea"/>
              <a:cs typeface="+mn-cs"/>
            </a:rPr>
            <a:t>On this sheet, you will see references to the term 'total fundraising production' or</a:t>
          </a:r>
          <a:r>
            <a:rPr lang="en-US" sz="900" b="0" i="0" baseline="0">
              <a:solidFill>
                <a:schemeClr val="tx1"/>
              </a:solidFill>
              <a:effectLst/>
              <a:latin typeface="+mn-lt"/>
              <a:ea typeface="+mn-ea"/>
              <a:cs typeface="+mn-cs"/>
            </a:rPr>
            <a:t> '</a:t>
          </a:r>
          <a:r>
            <a:rPr lang="en-US" sz="900" b="0" i="0">
              <a:solidFill>
                <a:schemeClr val="tx1"/>
              </a:solidFill>
              <a:effectLst/>
              <a:latin typeface="+mn-lt"/>
              <a:ea typeface="+mn-ea"/>
              <a:cs typeface="+mn-cs"/>
            </a:rPr>
            <a:t>new gifts and commitments'. Our operating definition for this term is as follows: </a:t>
          </a:r>
          <a:r>
            <a:rPr lang="en-US" sz="900" b="1" i="0">
              <a:solidFill>
                <a:schemeClr val="tx1"/>
              </a:solidFill>
              <a:effectLst/>
              <a:latin typeface="+mn-lt"/>
              <a:ea typeface="+mn-ea"/>
              <a:cs typeface="+mn-cs"/>
            </a:rPr>
            <a:t>New/outright gifts, new pledges at full face value, and documented bequest intentions and other expectancies at full face value</a:t>
          </a:r>
          <a:r>
            <a:rPr lang="en-US" sz="900" b="1" i="0" baseline="0">
              <a:solidFill>
                <a:schemeClr val="tx1"/>
              </a:solidFill>
              <a:effectLst/>
              <a:latin typeface="+mn-lt"/>
              <a:ea typeface="+mn-ea"/>
              <a:cs typeface="+mn-cs"/>
            </a:rPr>
            <a:t> irrespective of the age of the donor</a:t>
          </a:r>
          <a:r>
            <a:rPr lang="en-US" sz="900" b="1" i="0">
              <a:solidFill>
                <a:schemeClr val="tx1"/>
              </a:solidFill>
              <a:effectLst/>
              <a:latin typeface="+mn-lt"/>
              <a:ea typeface="+mn-ea"/>
              <a:cs typeface="+mn-cs"/>
            </a:rPr>
            <a:t>. This excludes payments on past pledges and realized intentions/commitments counted in a prior year.</a:t>
          </a:r>
          <a:endParaRPr lang="en-US" sz="900" b="0" i="0">
            <a:solidFill>
              <a:schemeClr val="tx1"/>
            </a:solidFill>
            <a:effectLst/>
            <a:latin typeface="+mn-lt"/>
            <a:ea typeface="+mn-ea"/>
            <a:cs typeface="+mn-cs"/>
          </a:endParaRP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baseline="0">
              <a:solidFill>
                <a:schemeClr val="tx1"/>
              </a:solidFill>
              <a:effectLst/>
              <a:latin typeface="+mn-lt"/>
              <a:ea typeface="+mn-ea"/>
              <a:cs typeface="+mn-cs"/>
            </a:rPr>
            <a:t>If you submitted fundraising production data to EAB last year, you may leave those sections blank and simply provide your FY2024 totals.</a:t>
          </a: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baseline="0">
              <a:solidFill>
                <a:schemeClr val="tx1"/>
              </a:solidFill>
              <a:effectLst/>
              <a:latin typeface="+mn-lt"/>
              <a:ea typeface="+mn-ea"/>
              <a:cs typeface="+mn-cs"/>
            </a:rPr>
            <a:t>Please include any medical and sport-related fundraising totals in the fundraising production data reported here, even if you also report it on the next tab.</a:t>
          </a:r>
        </a:p>
      </xdr:txBody>
    </xdr:sp>
    <xdr:clientData/>
  </xdr:twoCellAnchor>
  <xdr:twoCellAnchor>
    <xdr:from>
      <xdr:col>0</xdr:col>
      <xdr:colOff>129018</xdr:colOff>
      <xdr:row>86</xdr:row>
      <xdr:rowOff>134470</xdr:rowOff>
    </xdr:from>
    <xdr:to>
      <xdr:col>3</xdr:col>
      <xdr:colOff>50151</xdr:colOff>
      <xdr:row>88</xdr:row>
      <xdr:rowOff>110848</xdr:rowOff>
    </xdr:to>
    <xdr:sp macro="" textlink="">
      <xdr:nvSpPr>
        <xdr:cNvPr id="5" name="Rounded Rectangle 4">
          <a:hlinkClick xmlns:r="http://schemas.openxmlformats.org/officeDocument/2006/relationships" r:id="rId2"/>
          <a:extLst>
            <a:ext uri="{FF2B5EF4-FFF2-40B4-BE49-F238E27FC236}">
              <a16:creationId xmlns:a16="http://schemas.microsoft.com/office/drawing/2014/main" id="{00000000-0008-0000-0800-000005000000}"/>
            </a:ext>
          </a:extLst>
        </xdr:cNvPr>
        <xdr:cNvSpPr/>
      </xdr:nvSpPr>
      <xdr:spPr bwMode="gray">
        <a:xfrm>
          <a:off x="129018" y="23699320"/>
          <a:ext cx="1435608" cy="338328"/>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&lt;&lt;</a:t>
          </a:r>
          <a:r>
            <a:rPr lang="en-US" sz="900" b="1" cap="none" spc="0" baseline="0">
              <a:ln>
                <a:noFill/>
              </a:ln>
              <a:solidFill>
                <a:schemeClr val="bg1"/>
              </a:solidFill>
              <a:effectLst>
                <a:outerShdw blurRad="38100" dist="25400" dir="2700000" algn="tl" rotWithShape="0">
                  <a:schemeClr val="accent3">
                    <a:alpha val="40000"/>
                  </a:schemeClr>
                </a:outerShdw>
              </a:effectLst>
            </a:rPr>
            <a:t> Previous</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twoCellAnchor>
    <xdr:from>
      <xdr:col>9</xdr:col>
      <xdr:colOff>162564</xdr:colOff>
      <xdr:row>86</xdr:row>
      <xdr:rowOff>134470</xdr:rowOff>
    </xdr:from>
    <xdr:to>
      <xdr:col>10</xdr:col>
      <xdr:colOff>912372</xdr:colOff>
      <xdr:row>88</xdr:row>
      <xdr:rowOff>110848</xdr:rowOff>
    </xdr:to>
    <xdr:sp macro="" textlink="">
      <xdr:nvSpPr>
        <xdr:cNvPr id="6" name="Rounded Rectangle 5">
          <a:hlinkClick xmlns:r="http://schemas.openxmlformats.org/officeDocument/2006/relationships" r:id="rId3"/>
          <a:extLst>
            <a:ext uri="{FF2B5EF4-FFF2-40B4-BE49-F238E27FC236}">
              <a16:creationId xmlns:a16="http://schemas.microsoft.com/office/drawing/2014/main" id="{00000000-0008-0000-0800-000006000000}"/>
            </a:ext>
          </a:extLst>
        </xdr:cNvPr>
        <xdr:cNvSpPr/>
      </xdr:nvSpPr>
      <xdr:spPr bwMode="gray">
        <a:xfrm>
          <a:off x="5706114" y="23699320"/>
          <a:ext cx="1435608" cy="338328"/>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Next &gt;&gt;</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oneCellAnchor>
    <xdr:from>
      <xdr:col>1</xdr:col>
      <xdr:colOff>0</xdr:colOff>
      <xdr:row>14</xdr:row>
      <xdr:rowOff>0</xdr:rowOff>
    </xdr:from>
    <xdr:ext cx="6629400" cy="1087734"/>
    <xdr:sp macro="" textlink="">
      <xdr:nvSpPr>
        <xdr:cNvPr id="7" name="TextBox 6">
          <a:extLst>
            <a:ext uri="{FF2B5EF4-FFF2-40B4-BE49-F238E27FC236}">
              <a16:creationId xmlns:a16="http://schemas.microsoft.com/office/drawing/2014/main" id="{00000000-0008-0000-0800-000007000000}"/>
            </a:ext>
          </a:extLst>
        </xdr:cNvPr>
        <xdr:cNvSpPr txBox="1"/>
      </xdr:nvSpPr>
      <xdr:spPr bwMode="gray">
        <a:xfrm>
          <a:off x="133350" y="5448300"/>
          <a:ext cx="6629400" cy="1087734"/>
        </a:xfrm>
        <a:prstGeom prst="rect">
          <a:avLst/>
        </a:prstGeom>
        <a:noFill/>
      </xdr:spPr>
      <xdr:txBody>
        <a:bodyPr vertOverflow="clip" horzOverflow="clip" wrap="square" lIns="0" tIns="0" rIns="0" bIns="0" rtlCol="0" anchor="t">
          <a:sp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This section asks about the</a:t>
          </a:r>
          <a:r>
            <a:rPr lang="en-US" sz="900" baseline="0">
              <a:solidFill>
                <a:schemeClr val="tx1"/>
              </a:solidFill>
            </a:rPr>
            <a:t> number of donations and total amount of gifts by giving level.</a:t>
          </a:r>
          <a:endParaRPr lang="en-US" sz="900" b="0" baseline="0">
            <a:solidFill>
              <a:schemeClr val="tx1"/>
            </a:solidFill>
            <a:latin typeface="+mn-lt"/>
            <a:ea typeface="+mn-ea"/>
            <a:cs typeface="+mn-cs"/>
          </a:endParaRP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effectLst/>
            </a:rPr>
            <a:t>In the 'number of gifts' column, please enter the </a:t>
          </a:r>
          <a:r>
            <a:rPr lang="en-US" sz="900" b="0">
              <a:solidFill>
                <a:schemeClr val="tx1"/>
              </a:solidFill>
              <a:effectLst/>
            </a:rPr>
            <a:t>number</a:t>
          </a:r>
          <a:r>
            <a:rPr lang="en-US" sz="900">
              <a:solidFill>
                <a:schemeClr val="tx1"/>
              </a:solidFill>
              <a:effectLst/>
            </a:rPr>
            <a:t> of new gifts and commitments received in</a:t>
          </a:r>
          <a:r>
            <a:rPr lang="en-US" sz="900" baseline="0">
              <a:solidFill>
                <a:schemeClr val="tx1"/>
              </a:solidFill>
              <a:effectLst/>
            </a:rPr>
            <a:t> the fiscal year</a:t>
          </a:r>
          <a:r>
            <a:rPr lang="en-US" sz="900">
              <a:solidFill>
                <a:schemeClr val="tx1"/>
              </a:solidFill>
              <a:effectLst/>
            </a:rPr>
            <a:t> denoted</a:t>
          </a:r>
          <a:r>
            <a:rPr lang="en-US" sz="900" baseline="0">
              <a:solidFill>
                <a:schemeClr val="tx1"/>
              </a:solidFill>
              <a:effectLst/>
            </a:rPr>
            <a:t> at the top of the table</a:t>
          </a:r>
          <a:r>
            <a:rPr lang="en-US" sz="900">
              <a:solidFill>
                <a:schemeClr val="tx1"/>
              </a:solidFill>
              <a:effectLst/>
            </a:rPr>
            <a:t>. In the 'total value of gifts' column, please enter the </a:t>
          </a:r>
          <a:r>
            <a:rPr lang="en-US" sz="900" b="0">
              <a:solidFill>
                <a:schemeClr val="tx1"/>
              </a:solidFill>
              <a:effectLst/>
            </a:rPr>
            <a:t>total</a:t>
          </a:r>
          <a:r>
            <a:rPr lang="en-US" sz="900" b="1">
              <a:solidFill>
                <a:schemeClr val="tx1"/>
              </a:solidFill>
              <a:effectLst/>
            </a:rPr>
            <a:t> </a:t>
          </a:r>
          <a:r>
            <a:rPr lang="en-US" sz="900" b="0">
              <a:solidFill>
                <a:schemeClr val="tx1"/>
              </a:solidFill>
              <a:effectLst/>
            </a:rPr>
            <a:t>monetary</a:t>
          </a:r>
          <a:r>
            <a:rPr lang="en-US" sz="900" b="0" baseline="0">
              <a:solidFill>
                <a:schemeClr val="tx1"/>
              </a:solidFill>
              <a:effectLst/>
            </a:rPr>
            <a:t> </a:t>
          </a:r>
          <a:r>
            <a:rPr lang="en-US" sz="900">
              <a:solidFill>
                <a:schemeClr val="tx1"/>
              </a:solidFill>
              <a:effectLst/>
            </a:rPr>
            <a:t>value of new gifts and commitments received in the fiscal year denoted at the top of the table.</a:t>
          </a:r>
        </a:p>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effectLst/>
            </a:rPr>
            <a:t>Please include new gifts and commitments that would fall into the 'total fundraising production' definition referenced previously.</a:t>
          </a:r>
        </a:p>
      </xdr:txBody>
    </xdr:sp>
    <xdr:clientData/>
  </xdr:oneCellAnchor>
  <xdr:oneCellAnchor>
    <xdr:from>
      <xdr:col>1</xdr:col>
      <xdr:colOff>0</xdr:colOff>
      <xdr:row>78</xdr:row>
      <xdr:rowOff>0</xdr:rowOff>
    </xdr:from>
    <xdr:ext cx="6838950" cy="144207"/>
    <xdr:sp macro="" textlink="">
      <xdr:nvSpPr>
        <xdr:cNvPr id="8" name="TextBox 7">
          <a:extLst>
            <a:ext uri="{FF2B5EF4-FFF2-40B4-BE49-F238E27FC236}">
              <a16:creationId xmlns:a16="http://schemas.microsoft.com/office/drawing/2014/main" id="{00000000-0008-0000-0800-000008000000}"/>
            </a:ext>
          </a:extLst>
        </xdr:cNvPr>
        <xdr:cNvSpPr txBox="1"/>
      </xdr:nvSpPr>
      <xdr:spPr bwMode="gray">
        <a:xfrm>
          <a:off x="123825" y="22126575"/>
          <a:ext cx="6838950" cy="144207"/>
        </a:xfrm>
        <a:prstGeom prst="rect">
          <a:avLst/>
        </a:prstGeom>
        <a:noFill/>
      </xdr:spPr>
      <xdr:txBody>
        <a:bodyPr vertOverflow="clip" horzOverflow="clip" wrap="square" lIns="0" tIns="0" rIns="0" bIns="0" rtlCol="0" anchor="t">
          <a:sp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a:solidFill>
                <a:schemeClr val="tx1"/>
              </a:solidFill>
            </a:rPr>
            <a:t>Please review the</a:t>
          </a:r>
          <a:r>
            <a:rPr lang="en-US" sz="900" baseline="0">
              <a:solidFill>
                <a:schemeClr val="tx1"/>
              </a:solidFill>
            </a:rPr>
            <a:t> table below to ensure that it accurately captures your FY2022-FY2024 fundraising production totals.</a:t>
          </a:r>
          <a:endParaRPr lang="en-US" sz="900">
            <a:solidFill>
              <a:schemeClr val="tx1"/>
            </a:solidFill>
            <a:effectLst/>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114301</xdr:colOff>
      <xdr:row>0</xdr:row>
      <xdr:rowOff>114300</xdr:rowOff>
    </xdr:from>
    <xdr:to>
      <xdr:col>3</xdr:col>
      <xdr:colOff>95250</xdr:colOff>
      <xdr:row>0</xdr:row>
      <xdr:rowOff>660146</xdr:rowOff>
    </xdr:to>
    <xdr:pic>
      <xdr:nvPicPr>
        <xdr:cNvPr id="4" name="Picture 3">
          <a:extLst>
            <a:ext uri="{FF2B5EF4-FFF2-40B4-BE49-F238E27FC236}">
              <a16:creationId xmlns:a16="http://schemas.microsoft.com/office/drawing/2014/main" id="{1C9448F9-3EEE-4574-9419-B3B14DDCC6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1" y="114300"/>
          <a:ext cx="1381124" cy="542671"/>
        </a:xfrm>
        <a:prstGeom prst="rect">
          <a:avLst/>
        </a:prstGeom>
      </xdr:spPr>
    </xdr:pic>
    <xdr:clientData/>
  </xdr:twoCellAnchor>
  <xdr:twoCellAnchor>
    <xdr:from>
      <xdr:col>1</xdr:col>
      <xdr:colOff>0</xdr:colOff>
      <xdr:row>3</xdr:row>
      <xdr:rowOff>1</xdr:rowOff>
    </xdr:from>
    <xdr:to>
      <xdr:col>11</xdr:col>
      <xdr:colOff>0</xdr:colOff>
      <xdr:row>4</xdr:row>
      <xdr:rowOff>92075</xdr:rowOff>
    </xdr:to>
    <xdr:sp macro="" textlink="">
      <xdr:nvSpPr>
        <xdr:cNvPr id="3" name="TextBox 2">
          <a:extLst>
            <a:ext uri="{FF2B5EF4-FFF2-40B4-BE49-F238E27FC236}">
              <a16:creationId xmlns:a16="http://schemas.microsoft.com/office/drawing/2014/main" id="{3A747E1F-9A94-4258-A58A-7802CA6CA9B5}"/>
            </a:ext>
          </a:extLst>
        </xdr:cNvPr>
        <xdr:cNvSpPr txBox="1"/>
      </xdr:nvSpPr>
      <xdr:spPr bwMode="gray">
        <a:xfrm>
          <a:off x="127000" y="1193801"/>
          <a:ext cx="6692900" cy="1082674"/>
        </a:xfrm>
        <a:prstGeom prst="rect">
          <a:avLst/>
        </a:prstGeom>
        <a:noFill/>
      </xdr:spPr>
      <xdr:txBody>
        <a:bodyPr vertOverflow="clip" horzOverflow="clip" wrap="square" lIns="45720" rIns="45720" numCol="2" spcCol="457200" rtlCol="0" anchor="t">
          <a:noAutofit/>
        </a:bodyPr>
        <a:lstStyle/>
        <a:p>
          <a:pPr marL="0" marR="0" lvl="0" indent="0" defTabSz="914400" eaLnBrk="1" fontAlgn="auto" latinLnBrk="0" hangingPunct="1">
            <a:lnSpc>
              <a:spcPct val="114000"/>
            </a:lnSpc>
            <a:spcBef>
              <a:spcPts val="500"/>
            </a:spcBef>
            <a:spcAft>
              <a:spcPts val="0"/>
            </a:spcAft>
            <a:buClrTx/>
            <a:buSzTx/>
            <a:buFontTx/>
            <a:buNone/>
            <a:tabLst/>
            <a:defRPr/>
          </a:pPr>
          <a:r>
            <a:rPr lang="en-US" sz="900">
              <a:solidFill>
                <a:schemeClr val="tx1"/>
              </a:solidFill>
              <a:effectLst/>
            </a:rPr>
            <a:t>Institutions</a:t>
          </a:r>
          <a:r>
            <a:rPr lang="en-US" sz="900" baseline="0">
              <a:solidFill>
                <a:schemeClr val="tx1"/>
              </a:solidFill>
              <a:effectLst/>
            </a:rPr>
            <a:t> that have an extensive medical and/or sport fundraising operation may use this sheet to enter data about gifts given for those purposes. For this dataset, please use the same definition of 'fundraising production' as is used on the previous sheet (the full face value of new gifts and pledges excluding payments on past pledges).</a:t>
          </a:r>
        </a:p>
        <a:p>
          <a:pPr marL="0" marR="0" lvl="0" indent="0" defTabSz="914400" eaLnBrk="1" fontAlgn="auto" latinLnBrk="0" hangingPunct="1">
            <a:lnSpc>
              <a:spcPct val="114000"/>
            </a:lnSpc>
            <a:spcBef>
              <a:spcPts val="500"/>
            </a:spcBef>
            <a:spcAft>
              <a:spcPts val="0"/>
            </a:spcAft>
            <a:buClrTx/>
            <a:buSzTx/>
            <a:buFontTx/>
            <a:buNone/>
            <a:tabLst/>
            <a:defRPr/>
          </a:pPr>
          <a:r>
            <a:rPr lang="en-US" sz="900" baseline="0">
              <a:solidFill>
                <a:schemeClr val="tx1"/>
              </a:solidFill>
              <a:effectLst/>
            </a:rPr>
            <a:t>Data entered here will be used to compile more strongly representative cohorts and will be included in the final benchmarking reports.</a:t>
          </a:r>
          <a:endParaRPr lang="en-US" sz="900">
            <a:solidFill>
              <a:schemeClr val="tx1"/>
            </a:solidFill>
            <a:effectLst/>
          </a:endParaRPr>
        </a:p>
        <a:p>
          <a:pPr marL="0" marR="0" indent="0" defTabSz="914400" eaLnBrk="1" fontAlgn="auto" latinLnBrk="0" hangingPunct="1">
            <a:lnSpc>
              <a:spcPct val="114000"/>
            </a:lnSpc>
            <a:spcBef>
              <a:spcPts val="500"/>
            </a:spcBef>
            <a:spcAft>
              <a:spcPts val="0"/>
            </a:spcAft>
            <a:buClrTx/>
            <a:buSzTx/>
            <a:buFontTx/>
            <a:buNone/>
            <a:tabLst/>
          </a:pPr>
          <a:endParaRPr lang="en-US" sz="900" b="0" i="0" u="none" strike="noStrike" baseline="0">
            <a:solidFill>
              <a:schemeClr val="tx1"/>
            </a:solidFill>
            <a:effectLst/>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133350</xdr:rowOff>
    </xdr:from>
    <xdr:to>
      <xdr:col>3</xdr:col>
      <xdr:colOff>58293</xdr:colOff>
      <xdr:row>0</xdr:row>
      <xdr:rowOff>676910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133350"/>
          <a:ext cx="1435608" cy="548640"/>
        </a:xfrm>
        <a:prstGeom prst="rect">
          <a:avLst/>
        </a:prstGeom>
      </xdr:spPr>
    </xdr:pic>
    <xdr:clientData/>
  </xdr:twoCellAnchor>
  <xdr:twoCellAnchor>
    <xdr:from>
      <xdr:col>1</xdr:col>
      <xdr:colOff>1</xdr:colOff>
      <xdr:row>3</xdr:row>
      <xdr:rowOff>0</xdr:rowOff>
    </xdr:from>
    <xdr:to>
      <xdr:col>11</xdr:col>
      <xdr:colOff>0</xdr:colOff>
      <xdr:row>10</xdr:row>
      <xdr:rowOff>266700</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bwMode="gray">
        <a:xfrm>
          <a:off x="133351" y="1190625"/>
          <a:ext cx="6953249" cy="1333500"/>
        </a:xfrm>
        <a:prstGeom prst="rect">
          <a:avLst/>
        </a:prstGeom>
        <a:noFill/>
      </xdr:spPr>
      <xdr:txBody>
        <a:bodyPr vertOverflow="clip" horzOverflow="clip" wrap="square" lIns="45720" rIns="45720" numCol="2" spcCol="457200" rtlCol="0" anchor="t">
          <a:noAutofit/>
        </a:bodyPr>
        <a:lstStyle/>
        <a:p>
          <a:pPr marL="0" marR="0" indent="0" defTabSz="914400" eaLnBrk="1" fontAlgn="auto" latinLnBrk="0" hangingPunct="1">
            <a:lnSpc>
              <a:spcPct val="114000"/>
            </a:lnSpc>
            <a:spcBef>
              <a:spcPts val="500"/>
            </a:spcBef>
            <a:spcAft>
              <a:spcPts val="0"/>
            </a:spcAft>
            <a:buClrTx/>
            <a:buSzTx/>
            <a:buFontTx/>
            <a:buNone/>
            <a:tabLst/>
          </a:pPr>
          <a:r>
            <a:rPr lang="en-US" sz="900" b="0" i="0">
              <a:solidFill>
                <a:schemeClr val="tx1"/>
              </a:solidFill>
              <a:effectLst/>
              <a:latin typeface="+mn-lt"/>
              <a:ea typeface="+mn-ea"/>
              <a:cs typeface="+mn-cs"/>
            </a:rPr>
            <a:t>Congratulations! You have</a:t>
          </a:r>
          <a:r>
            <a:rPr lang="en-US" sz="900" b="0" i="0" baseline="0">
              <a:solidFill>
                <a:schemeClr val="tx1"/>
              </a:solidFill>
              <a:effectLst/>
              <a:latin typeface="+mn-lt"/>
              <a:ea typeface="+mn-ea"/>
              <a:cs typeface="+mn-cs"/>
            </a:rPr>
            <a:t> completed the Advancement Investment and Performance Initiative FY2024 Data Workbook.</a:t>
          </a: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baseline="0">
              <a:solidFill>
                <a:schemeClr val="tx1"/>
              </a:solidFill>
              <a:effectLst/>
              <a:latin typeface="+mn-lt"/>
              <a:ea typeface="+mn-ea"/>
              <a:cs typeface="+mn-cs"/>
            </a:rPr>
            <a:t>Please review the preceding data sheets to verify that the information you submit is accurate. We also ask that you record how many staff hours the survey took, as well as any additional comments you may have. </a:t>
          </a:r>
        </a:p>
        <a:p>
          <a:pPr marL="0" marR="0" indent="0" defTabSz="914400" eaLnBrk="1" fontAlgn="auto" latinLnBrk="0" hangingPunct="1">
            <a:lnSpc>
              <a:spcPct val="114000"/>
            </a:lnSpc>
            <a:spcBef>
              <a:spcPts val="500"/>
            </a:spcBef>
            <a:spcAft>
              <a:spcPts val="0"/>
            </a:spcAft>
            <a:buClrTx/>
            <a:buSzTx/>
            <a:buFontTx/>
            <a:buNone/>
            <a:tabLst/>
          </a:pPr>
          <a:r>
            <a:rPr lang="en-US" sz="900" b="0" i="0" u="none" strike="noStrike" baseline="0">
              <a:solidFill>
                <a:schemeClr val="tx1"/>
              </a:solidFill>
              <a:effectLst/>
              <a:latin typeface="+mn-lt"/>
              <a:ea typeface="+mn-ea"/>
              <a:cs typeface="+mn-cs"/>
            </a:rPr>
            <a:t>After doing so, save your file and email it to your strategic leader. You may also print the workbook for your personal records. To do so, press [CTRL+P], change the 'Print Only Active Sheet' option under settings to 'Print Entire Workbook', then click the 'Print' button at the top-left of the screen. </a:t>
          </a:r>
        </a:p>
      </xdr:txBody>
    </xdr:sp>
    <xdr:clientData/>
  </xdr:twoCellAnchor>
  <xdr:twoCellAnchor>
    <xdr:from>
      <xdr:col>0</xdr:col>
      <xdr:colOff>122668</xdr:colOff>
      <xdr:row>20</xdr:row>
      <xdr:rowOff>158928</xdr:rowOff>
    </xdr:from>
    <xdr:to>
      <xdr:col>3</xdr:col>
      <xdr:colOff>46976</xdr:colOff>
      <xdr:row>22</xdr:row>
      <xdr:rowOff>123793</xdr:rowOff>
    </xdr:to>
    <xdr:sp macro="" textlink="">
      <xdr:nvSpPr>
        <xdr:cNvPr id="5" name="Rounded Rectangle 4">
          <a:hlinkClick xmlns:r="http://schemas.openxmlformats.org/officeDocument/2006/relationships" r:id="rId2"/>
          <a:extLst>
            <a:ext uri="{FF2B5EF4-FFF2-40B4-BE49-F238E27FC236}">
              <a16:creationId xmlns:a16="http://schemas.microsoft.com/office/drawing/2014/main" id="{00000000-0008-0000-0900-000005000000}"/>
            </a:ext>
          </a:extLst>
        </xdr:cNvPr>
        <xdr:cNvSpPr/>
      </xdr:nvSpPr>
      <xdr:spPr bwMode="gray">
        <a:xfrm>
          <a:off x="122668" y="8312747"/>
          <a:ext cx="1379226" cy="352145"/>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&lt;&lt;</a:t>
          </a:r>
          <a:r>
            <a:rPr lang="en-US" sz="900" b="1" cap="none" spc="0" baseline="0">
              <a:ln>
                <a:noFill/>
              </a:ln>
              <a:solidFill>
                <a:schemeClr val="bg1"/>
              </a:solidFill>
              <a:effectLst>
                <a:outerShdw blurRad="38100" dist="25400" dir="2700000" algn="tl" rotWithShape="0">
                  <a:schemeClr val="accent3">
                    <a:alpha val="40000"/>
                  </a:schemeClr>
                </a:outerShdw>
              </a:effectLst>
            </a:rPr>
            <a:t> Previous</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twoCellAnchor>
    <xdr:from>
      <xdr:col>9</xdr:col>
      <xdr:colOff>201380</xdr:colOff>
      <xdr:row>20</xdr:row>
      <xdr:rowOff>158928</xdr:rowOff>
    </xdr:from>
    <xdr:to>
      <xdr:col>11</xdr:col>
      <xdr:colOff>8213</xdr:colOff>
      <xdr:row>22</xdr:row>
      <xdr:rowOff>123793</xdr:rowOff>
    </xdr:to>
    <xdr:sp macro="" textlink="">
      <xdr:nvSpPr>
        <xdr:cNvPr id="6" name="Rounded Rectangle 5">
          <a:hlinkClick xmlns:r="http://schemas.openxmlformats.org/officeDocument/2006/relationships" r:id="rId3"/>
          <a:extLst>
            <a:ext uri="{FF2B5EF4-FFF2-40B4-BE49-F238E27FC236}">
              <a16:creationId xmlns:a16="http://schemas.microsoft.com/office/drawing/2014/main" id="{00000000-0008-0000-0900-000006000000}"/>
            </a:ext>
          </a:extLst>
        </xdr:cNvPr>
        <xdr:cNvSpPr/>
      </xdr:nvSpPr>
      <xdr:spPr bwMode="gray">
        <a:xfrm>
          <a:off x="5508166" y="8312747"/>
          <a:ext cx="1282684" cy="352145"/>
        </a:xfrm>
        <a:prstGeom prst="roundRect">
          <a:avLst/>
        </a:prstGeom>
        <a:gradFill flip="none" rotWithShape="1">
          <a:gsLst>
            <a:gs pos="100000">
              <a:schemeClr val="accent2"/>
            </a:gs>
            <a:gs pos="0">
              <a:schemeClr val="accent2">
                <a:lumMod val="75000"/>
              </a:schemeClr>
            </a:gs>
          </a:gsLst>
          <a:lin ang="16200000" scaled="0"/>
          <a:tileRect/>
        </a:gradFill>
        <a:ln w="3175" cmpd="sng">
          <a:solidFill>
            <a:schemeClr val="accent3"/>
          </a:solidFill>
        </a:ln>
        <a:effectLst>
          <a:innerShdw blurRad="44450" dist="25400" dir="2700000">
            <a:schemeClr val="accent3">
              <a:alpha val="9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p>
          <a:pPr algn="ctr"/>
          <a:r>
            <a:rPr lang="en-US" sz="900" b="1" cap="none" spc="0">
              <a:ln>
                <a:noFill/>
              </a:ln>
              <a:solidFill>
                <a:schemeClr val="bg1"/>
              </a:solidFill>
              <a:effectLst>
                <a:outerShdw blurRad="38100" dist="25400" dir="2700000" algn="tl" rotWithShape="0">
                  <a:schemeClr val="accent3">
                    <a:alpha val="40000"/>
                  </a:schemeClr>
                </a:outerShdw>
              </a:effectLst>
            </a:rPr>
            <a:t>&lt;&lt;&lt;&lt; Back to </a:t>
          </a:r>
        </a:p>
        <a:p>
          <a:pPr algn="ctr"/>
          <a:r>
            <a:rPr lang="en-US" sz="900" b="1" cap="none" spc="0">
              <a:ln>
                <a:noFill/>
              </a:ln>
              <a:solidFill>
                <a:schemeClr val="bg1"/>
              </a:solidFill>
              <a:effectLst>
                <a:outerShdw blurRad="38100" dist="25400" dir="2700000" algn="tl" rotWithShape="0">
                  <a:schemeClr val="accent3">
                    <a:alpha val="40000"/>
                  </a:schemeClr>
                </a:outerShdw>
              </a:effectLst>
            </a:rPr>
            <a:t>Welcome Page</a:t>
          </a:r>
          <a:endParaRPr lang="en-US" sz="1050" b="1" cap="none" spc="0">
            <a:ln>
              <a:noFill/>
            </a:ln>
            <a:solidFill>
              <a:schemeClr val="bg1"/>
            </a:solidFill>
            <a:effectLst>
              <a:outerShdw blurRad="38100" dist="25400" dir="2700000" algn="tl" rotWithShape="0">
                <a:schemeClr val="accent3">
                  <a:alpha val="40000"/>
                </a:schemeClr>
              </a:outerShdw>
            </a:effectLst>
          </a:endParaRPr>
        </a:p>
      </xdr:txBody>
    </xdr:sp>
    <xdr:clientData/>
  </xdr:twoCellAnchor>
</xdr:wsDr>
</file>

<file path=xl/theme/theme1.xml><?xml version="1.0" encoding="utf-8"?>
<a:theme xmlns:a="http://schemas.openxmlformats.org/drawingml/2006/main" name="ABC_020513">
  <a:themeElements>
    <a:clrScheme name="EAB January 2015">
      <a:dk1>
        <a:srgbClr val="4F5861"/>
      </a:dk1>
      <a:lt1>
        <a:srgbClr val="FFFFFF"/>
      </a:lt1>
      <a:dk2>
        <a:srgbClr val="F28B00"/>
      </a:dk2>
      <a:lt2>
        <a:srgbClr val="DEE0E0"/>
      </a:lt2>
      <a:accent1>
        <a:srgbClr val="C8CACC"/>
      </a:accent1>
      <a:accent2>
        <a:srgbClr val="A0A4A9"/>
      </a:accent2>
      <a:accent3>
        <a:srgbClr val="797F86"/>
      </a:accent3>
      <a:accent4>
        <a:srgbClr val="4F5861"/>
      </a:accent4>
      <a:accent5>
        <a:srgbClr val="004A88"/>
      </a:accent5>
      <a:accent6>
        <a:srgbClr val="0070CD"/>
      </a:accent6>
      <a:hlink>
        <a:srgbClr val="0070CD"/>
      </a:hlink>
      <a:folHlink>
        <a:srgbClr val="A0A4A9"/>
      </a:folHlink>
    </a:clrScheme>
    <a:fontScheme name="EAB-Rockwell/Verdana">
      <a:majorFont>
        <a:latin typeface="Rockwell"/>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chemeClr val="accent3"/>
        </a:solidFill>
        <a:ln w="19050">
          <a:noFill/>
        </a:ln>
      </a:spPr>
      <a:bodyPr rot="0" spcFirstLastPara="0" vertOverflow="overflow" horzOverflow="overflow" vert="horz" wrap="square" lIns="91440" tIns="45720" rIns="91440" bIns="45720" numCol="1" spcCol="0" rtlCol="0" fromWordArt="0" anchor="t" anchorCtr="0" forceAA="0" compatLnSpc="1">
        <a:prstTxWarp prst="textNoShape">
          <a:avLst/>
        </a:prstTxWarp>
        <a:noAutofit/>
      </a:bodyPr>
      <a:lstStyle>
        <a:defPPr algn="ctr">
          <a:spcBef>
            <a:spcPts val="500"/>
          </a:spcBef>
          <a:defRPr sz="1000" dirty="0" err="1" smtClean="0">
            <a:solidFill>
              <a:schemeClr val="bg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bwMode="gray">
        <a:ln w="12700">
          <a:solidFill>
            <a:schemeClr val="accent3"/>
          </a:solidFill>
          <a:headEnd type="none"/>
          <a:tailEnd type="none"/>
        </a:ln>
      </a:spPr>
      <a:bodyPr/>
      <a:lstStyle/>
      <a:style>
        <a:lnRef idx="1">
          <a:schemeClr val="accent1"/>
        </a:lnRef>
        <a:fillRef idx="0">
          <a:schemeClr val="accent1"/>
        </a:fillRef>
        <a:effectRef idx="0">
          <a:schemeClr val="accent1"/>
        </a:effectRef>
        <a:fontRef idx="minor">
          <a:schemeClr val="tx1"/>
        </a:fontRef>
      </a:style>
    </a:lnDef>
    <a:txDef>
      <a:spPr bwMode="gray">
        <a:noFill/>
      </a:spPr>
      <a:bodyPr vertOverflow="clip" horzOverflow="clip" wrap="square" lIns="45720" rIns="45720" rtlCol="0" anchor="t">
        <a:noAutofit/>
      </a:bodyPr>
      <a:lstStyle>
        <a:defPPr marL="0" marR="0" indent="0" defTabSz="914400" eaLnBrk="1" fontAlgn="auto" latinLnBrk="0" hangingPunct="1">
          <a:lnSpc>
            <a:spcPct val="100000"/>
          </a:lnSpc>
          <a:spcBef>
            <a:spcPts val="500"/>
          </a:spcBef>
          <a:spcAft>
            <a:spcPts val="0"/>
          </a:spcAft>
          <a:buClrTx/>
          <a:buSzTx/>
          <a:buFontTx/>
          <a:buNone/>
          <a:tabLst/>
          <a:defRPr sz="1000" b="0">
            <a:solidFill>
              <a:schemeClr val="tx1"/>
            </a:solidFill>
            <a:latin typeface="+mn-lt"/>
            <a:ea typeface="+mn-ea"/>
            <a:cs typeface="+mn-cs"/>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50"/>
  <sheetViews>
    <sheetView workbookViewId="0">
      <selection activeCell="H6" sqref="H6:K13"/>
    </sheetView>
  </sheetViews>
  <sheetFormatPr defaultRowHeight="12" x14ac:dyDescent="0.55000000000000004"/>
  <cols>
    <col min="1" max="1" width="15.4765625" bestFit="1" customWidth="1"/>
    <col min="9" max="9" width="9.8671875" bestFit="1" customWidth="1"/>
  </cols>
  <sheetData>
    <row r="1" spans="1:13" x14ac:dyDescent="0.55000000000000004">
      <c r="A1" t="s">
        <v>9</v>
      </c>
      <c r="B1" t="s">
        <v>21</v>
      </c>
      <c r="C1" t="s">
        <v>22</v>
      </c>
      <c r="D1" t="s">
        <v>65</v>
      </c>
      <c r="E1">
        <v>2024</v>
      </c>
      <c r="F1">
        <v>2024</v>
      </c>
      <c r="G1">
        <v>2024</v>
      </c>
      <c r="I1" t="s">
        <v>117</v>
      </c>
      <c r="K1" t="s">
        <v>346</v>
      </c>
      <c r="M1" t="s">
        <v>367</v>
      </c>
    </row>
    <row r="2" spans="1:13" x14ac:dyDescent="0.55000000000000004">
      <c r="B2" t="s">
        <v>23</v>
      </c>
      <c r="C2" t="s">
        <v>24</v>
      </c>
      <c r="E2">
        <v>2023</v>
      </c>
      <c r="F2">
        <v>2025</v>
      </c>
      <c r="G2">
        <v>2023</v>
      </c>
      <c r="I2" t="s">
        <v>118</v>
      </c>
      <c r="K2" t="s">
        <v>347</v>
      </c>
      <c r="M2" t="s">
        <v>368</v>
      </c>
    </row>
    <row r="3" spans="1:13" x14ac:dyDescent="0.55000000000000004">
      <c r="E3">
        <v>2022</v>
      </c>
      <c r="F3">
        <v>2026</v>
      </c>
      <c r="G3">
        <v>2022</v>
      </c>
      <c r="I3" t="s">
        <v>119</v>
      </c>
      <c r="M3" t="s">
        <v>369</v>
      </c>
    </row>
    <row r="4" spans="1:13" x14ac:dyDescent="0.55000000000000004">
      <c r="E4">
        <v>2021</v>
      </c>
      <c r="F4">
        <v>2027</v>
      </c>
      <c r="G4">
        <v>2021</v>
      </c>
      <c r="I4" t="s">
        <v>120</v>
      </c>
    </row>
    <row r="5" spans="1:13" x14ac:dyDescent="0.55000000000000004">
      <c r="E5">
        <v>2020</v>
      </c>
      <c r="F5">
        <v>2028</v>
      </c>
      <c r="G5">
        <v>2020</v>
      </c>
      <c r="I5" t="s">
        <v>121</v>
      </c>
    </row>
    <row r="6" spans="1:13" x14ac:dyDescent="0.55000000000000004">
      <c r="E6">
        <v>2019</v>
      </c>
      <c r="F6">
        <v>2029</v>
      </c>
      <c r="G6">
        <v>2019</v>
      </c>
      <c r="I6" t="s">
        <v>122</v>
      </c>
    </row>
    <row r="7" spans="1:13" x14ac:dyDescent="0.55000000000000004">
      <c r="E7">
        <v>2018</v>
      </c>
      <c r="F7">
        <v>2030</v>
      </c>
      <c r="G7">
        <v>2018</v>
      </c>
      <c r="I7" t="s">
        <v>123</v>
      </c>
    </row>
    <row r="8" spans="1:13" x14ac:dyDescent="0.55000000000000004">
      <c r="E8">
        <v>2017</v>
      </c>
      <c r="F8">
        <v>2031</v>
      </c>
      <c r="G8">
        <v>2017</v>
      </c>
      <c r="I8" t="s">
        <v>124</v>
      </c>
    </row>
    <row r="9" spans="1:13" x14ac:dyDescent="0.55000000000000004">
      <c r="E9">
        <v>2016</v>
      </c>
      <c r="F9">
        <v>2032</v>
      </c>
      <c r="G9">
        <v>2016</v>
      </c>
      <c r="I9" t="s">
        <v>125</v>
      </c>
    </row>
    <row r="10" spans="1:13" x14ac:dyDescent="0.55000000000000004">
      <c r="E10">
        <v>2015</v>
      </c>
      <c r="F10">
        <v>2033</v>
      </c>
      <c r="G10">
        <v>2015</v>
      </c>
      <c r="I10" t="s">
        <v>126</v>
      </c>
    </row>
    <row r="11" spans="1:13" x14ac:dyDescent="0.55000000000000004">
      <c r="E11">
        <v>2014</v>
      </c>
      <c r="F11">
        <v>2034</v>
      </c>
      <c r="G11">
        <v>2014</v>
      </c>
      <c r="I11" t="s">
        <v>127</v>
      </c>
    </row>
    <row r="12" spans="1:13" x14ac:dyDescent="0.55000000000000004">
      <c r="E12">
        <v>2013</v>
      </c>
      <c r="F12">
        <v>2035</v>
      </c>
      <c r="G12">
        <v>2013</v>
      </c>
      <c r="I12" t="s">
        <v>128</v>
      </c>
    </row>
    <row r="13" spans="1:13" x14ac:dyDescent="0.55000000000000004">
      <c r="E13">
        <v>2012</v>
      </c>
      <c r="F13">
        <v>2036</v>
      </c>
      <c r="G13">
        <v>2012</v>
      </c>
    </row>
    <row r="14" spans="1:13" x14ac:dyDescent="0.55000000000000004">
      <c r="E14">
        <v>2011</v>
      </c>
      <c r="F14">
        <v>2037</v>
      </c>
      <c r="G14">
        <v>2011</v>
      </c>
    </row>
    <row r="15" spans="1:13" x14ac:dyDescent="0.55000000000000004">
      <c r="E15">
        <v>2010</v>
      </c>
      <c r="F15">
        <v>2037</v>
      </c>
      <c r="G15">
        <v>2010</v>
      </c>
    </row>
    <row r="16" spans="1:13" x14ac:dyDescent="0.55000000000000004">
      <c r="E16">
        <v>2009</v>
      </c>
      <c r="F16">
        <v>2037</v>
      </c>
      <c r="G16">
        <v>2009</v>
      </c>
    </row>
    <row r="17" spans="5:7" x14ac:dyDescent="0.55000000000000004">
      <c r="E17">
        <v>2008</v>
      </c>
      <c r="F17">
        <v>2038</v>
      </c>
      <c r="G17">
        <v>2008</v>
      </c>
    </row>
    <row r="18" spans="5:7" x14ac:dyDescent="0.55000000000000004">
      <c r="E18">
        <v>2007</v>
      </c>
      <c r="F18">
        <v>2039</v>
      </c>
      <c r="G18">
        <v>2007</v>
      </c>
    </row>
    <row r="19" spans="5:7" x14ac:dyDescent="0.55000000000000004">
      <c r="E19">
        <v>2006</v>
      </c>
      <c r="G19">
        <v>2006</v>
      </c>
    </row>
    <row r="20" spans="5:7" x14ac:dyDescent="0.55000000000000004">
      <c r="G20">
        <v>2005</v>
      </c>
    </row>
    <row r="21" spans="5:7" x14ac:dyDescent="0.55000000000000004">
      <c r="G21">
        <v>2004</v>
      </c>
    </row>
    <row r="22" spans="5:7" x14ac:dyDescent="0.55000000000000004">
      <c r="G22">
        <v>2003</v>
      </c>
    </row>
    <row r="23" spans="5:7" x14ac:dyDescent="0.55000000000000004">
      <c r="G23">
        <v>2002</v>
      </c>
    </row>
    <row r="24" spans="5:7" x14ac:dyDescent="0.55000000000000004">
      <c r="G24">
        <v>2001</v>
      </c>
    </row>
    <row r="25" spans="5:7" x14ac:dyDescent="0.55000000000000004">
      <c r="G25">
        <v>2000</v>
      </c>
    </row>
    <row r="26" spans="5:7" x14ac:dyDescent="0.55000000000000004">
      <c r="G26">
        <v>1999</v>
      </c>
    </row>
    <row r="27" spans="5:7" x14ac:dyDescent="0.55000000000000004">
      <c r="G27">
        <v>1998</v>
      </c>
    </row>
    <row r="28" spans="5:7" x14ac:dyDescent="0.55000000000000004">
      <c r="G28">
        <v>1997</v>
      </c>
    </row>
    <row r="29" spans="5:7" x14ac:dyDescent="0.55000000000000004">
      <c r="G29">
        <v>1996</v>
      </c>
    </row>
    <row r="30" spans="5:7" x14ac:dyDescent="0.55000000000000004">
      <c r="G30">
        <v>1995</v>
      </c>
    </row>
    <row r="31" spans="5:7" x14ac:dyDescent="0.55000000000000004">
      <c r="G31">
        <v>1994</v>
      </c>
    </row>
    <row r="32" spans="5:7" x14ac:dyDescent="0.55000000000000004">
      <c r="G32">
        <v>1993</v>
      </c>
    </row>
    <row r="33" spans="7:7" x14ac:dyDescent="0.55000000000000004">
      <c r="G33">
        <v>1992</v>
      </c>
    </row>
    <row r="34" spans="7:7" x14ac:dyDescent="0.55000000000000004">
      <c r="G34">
        <v>1991</v>
      </c>
    </row>
    <row r="35" spans="7:7" x14ac:dyDescent="0.55000000000000004">
      <c r="G35">
        <v>1990</v>
      </c>
    </row>
    <row r="36" spans="7:7" x14ac:dyDescent="0.55000000000000004">
      <c r="G36">
        <v>1989</v>
      </c>
    </row>
    <row r="37" spans="7:7" x14ac:dyDescent="0.55000000000000004">
      <c r="G37">
        <v>1988</v>
      </c>
    </row>
    <row r="38" spans="7:7" x14ac:dyDescent="0.55000000000000004">
      <c r="G38">
        <v>1987</v>
      </c>
    </row>
    <row r="39" spans="7:7" x14ac:dyDescent="0.55000000000000004">
      <c r="G39">
        <v>1986</v>
      </c>
    </row>
    <row r="40" spans="7:7" x14ac:dyDescent="0.55000000000000004">
      <c r="G40">
        <v>1985</v>
      </c>
    </row>
    <row r="41" spans="7:7" x14ac:dyDescent="0.55000000000000004">
      <c r="G41">
        <v>1984</v>
      </c>
    </row>
    <row r="42" spans="7:7" x14ac:dyDescent="0.55000000000000004">
      <c r="G42">
        <v>1983</v>
      </c>
    </row>
    <row r="43" spans="7:7" x14ac:dyDescent="0.55000000000000004">
      <c r="G43">
        <v>1982</v>
      </c>
    </row>
    <row r="44" spans="7:7" x14ac:dyDescent="0.55000000000000004">
      <c r="G44">
        <v>1981</v>
      </c>
    </row>
    <row r="45" spans="7:7" x14ac:dyDescent="0.55000000000000004">
      <c r="G45">
        <v>1980</v>
      </c>
    </row>
    <row r="46" spans="7:7" x14ac:dyDescent="0.55000000000000004">
      <c r="G46">
        <v>1979</v>
      </c>
    </row>
    <row r="47" spans="7:7" x14ac:dyDescent="0.55000000000000004">
      <c r="G47">
        <v>1978</v>
      </c>
    </row>
    <row r="48" spans="7:7" x14ac:dyDescent="0.55000000000000004">
      <c r="G48">
        <v>1977</v>
      </c>
    </row>
    <row r="49" spans="7:7" x14ac:dyDescent="0.55000000000000004">
      <c r="G49">
        <v>1976</v>
      </c>
    </row>
    <row r="50" spans="7:7" x14ac:dyDescent="0.55000000000000004">
      <c r="G50">
        <v>1975</v>
      </c>
    </row>
  </sheetData>
  <phoneticPr fontId="26"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autoPageBreaks="0" fitToPage="1"/>
  </sheetPr>
  <dimension ref="A1:O87"/>
  <sheetViews>
    <sheetView showGridLines="0" topLeftCell="A11" zoomScaleNormal="100" zoomScaleSheetLayoutView="130" workbookViewId="0">
      <selection activeCell="E25" sqref="E25:F25"/>
    </sheetView>
  </sheetViews>
  <sheetFormatPr defaultColWidth="9" defaultRowHeight="12" x14ac:dyDescent="0.55000000000000004"/>
  <cols>
    <col min="1" max="1" width="1.73828125" customWidth="1"/>
    <col min="2" max="2" width="3.390625" customWidth="1"/>
    <col min="3" max="3" width="14.73828125" customWidth="1"/>
    <col min="4" max="4" width="8.12890625" customWidth="1"/>
    <col min="5" max="5" width="11.390625" customWidth="1"/>
    <col min="6" max="6" width="7" customWidth="1"/>
    <col min="7" max="7" width="14.73828125" customWidth="1"/>
    <col min="9" max="9" width="5.390625" customWidth="1"/>
    <col min="10" max="10" width="9" customWidth="1"/>
    <col min="11" max="11" width="11.390625" customWidth="1"/>
    <col min="15" max="15" width="11.73828125" customWidth="1"/>
  </cols>
  <sheetData>
    <row r="1" spans="1:15" ht="65.150000000000006" customHeight="1" thickBot="1" x14ac:dyDescent="0.7">
      <c r="A1" s="3"/>
      <c r="B1" s="3"/>
      <c r="C1" s="3"/>
      <c r="D1" s="3"/>
      <c r="E1" s="3"/>
      <c r="F1" s="3"/>
      <c r="G1" s="3"/>
      <c r="H1" s="3"/>
      <c r="I1" s="3"/>
      <c r="J1" s="3"/>
      <c r="K1" s="6" t="s">
        <v>341</v>
      </c>
      <c r="L1" s="4"/>
      <c r="M1" s="3"/>
      <c r="O1" s="5"/>
    </row>
    <row r="2" spans="1:15" ht="18" customHeight="1" x14ac:dyDescent="0.55000000000000004">
      <c r="A2" s="59" t="s">
        <v>54</v>
      </c>
      <c r="B2" s="59"/>
      <c r="C2" s="59"/>
      <c r="D2" s="59"/>
      <c r="E2" s="59"/>
      <c r="F2" s="59"/>
      <c r="G2" s="59"/>
      <c r="H2" s="59"/>
      <c r="I2" s="59"/>
      <c r="J2" s="59"/>
      <c r="K2" s="59"/>
      <c r="L2" s="7"/>
      <c r="M2" s="7"/>
      <c r="N2" s="7"/>
      <c r="O2" s="7"/>
    </row>
    <row r="4" spans="1:15" ht="16.25" x14ac:dyDescent="0.65">
      <c r="A4" s="1"/>
      <c r="F4" s="1"/>
    </row>
    <row r="11" spans="1:15" ht="21.4" customHeight="1" x14ac:dyDescent="0.55000000000000004"/>
    <row r="12" spans="1:15" ht="63.75" customHeight="1" x14ac:dyDescent="0.55000000000000004"/>
    <row r="13" spans="1:15" ht="20.25" customHeight="1" x14ac:dyDescent="0.55000000000000004">
      <c r="B13" s="55" t="s">
        <v>50</v>
      </c>
      <c r="C13" s="55"/>
      <c r="D13" s="55"/>
      <c r="E13" s="55"/>
      <c r="F13" s="55"/>
      <c r="G13" s="55"/>
      <c r="H13" s="55"/>
      <c r="I13" s="55"/>
      <c r="J13" s="55"/>
      <c r="K13" s="55"/>
    </row>
    <row r="23" spans="3:8" ht="22.5" customHeight="1" x14ac:dyDescent="0.55000000000000004">
      <c r="C23" s="13" t="s">
        <v>146</v>
      </c>
    </row>
    <row r="24" spans="3:8" ht="22.5" customHeight="1" thickBot="1" x14ac:dyDescent="0.7">
      <c r="C24" s="157" t="s">
        <v>51</v>
      </c>
      <c r="D24" s="158"/>
      <c r="E24" s="157" t="s">
        <v>52</v>
      </c>
      <c r="F24" s="158"/>
      <c r="G24" s="157" t="s">
        <v>53</v>
      </c>
      <c r="H24" s="158"/>
    </row>
    <row r="25" spans="3:8" ht="24.75" customHeight="1" x14ac:dyDescent="0.55000000000000004">
      <c r="C25" s="187" t="s">
        <v>386</v>
      </c>
      <c r="D25" s="188"/>
      <c r="E25" s="189"/>
      <c r="F25" s="190"/>
      <c r="G25" s="191"/>
      <c r="H25" s="192"/>
    </row>
    <row r="26" spans="3:8" ht="24.75" customHeight="1" x14ac:dyDescent="0.55000000000000004">
      <c r="C26" s="179" t="s">
        <v>387</v>
      </c>
      <c r="D26" s="180"/>
      <c r="E26" s="181"/>
      <c r="F26" s="182"/>
      <c r="G26" s="193"/>
      <c r="H26" s="194"/>
    </row>
    <row r="27" spans="3:8" ht="24.75" customHeight="1" x14ac:dyDescent="0.55000000000000004">
      <c r="C27" s="183" t="s">
        <v>388</v>
      </c>
      <c r="D27" s="184"/>
      <c r="E27" s="185"/>
      <c r="F27" s="186"/>
      <c r="G27" s="195"/>
      <c r="H27" s="196"/>
    </row>
    <row r="28" spans="3:8" ht="24.75" customHeight="1" x14ac:dyDescent="0.55000000000000004">
      <c r="C28" s="179" t="s">
        <v>389</v>
      </c>
      <c r="D28" s="180"/>
      <c r="E28" s="181"/>
      <c r="F28" s="182"/>
      <c r="G28" s="193"/>
      <c r="H28" s="194"/>
    </row>
    <row r="29" spans="3:8" ht="24.75" customHeight="1" x14ac:dyDescent="0.55000000000000004">
      <c r="C29" s="183" t="s">
        <v>390</v>
      </c>
      <c r="D29" s="184"/>
      <c r="E29" s="185"/>
      <c r="F29" s="186"/>
      <c r="G29" s="195"/>
      <c r="H29" s="196"/>
    </row>
    <row r="30" spans="3:8" ht="25.5" customHeight="1" x14ac:dyDescent="0.55000000000000004">
      <c r="C30" s="179" t="s">
        <v>391</v>
      </c>
      <c r="D30" s="180"/>
      <c r="E30" s="181"/>
      <c r="F30" s="182"/>
      <c r="G30" s="193"/>
      <c r="H30" s="194"/>
    </row>
    <row r="31" spans="3:8" ht="25.5" customHeight="1" x14ac:dyDescent="0.55000000000000004">
      <c r="C31" s="183" t="s">
        <v>392</v>
      </c>
      <c r="D31" s="184"/>
      <c r="E31" s="185"/>
      <c r="F31" s="186"/>
      <c r="G31" s="195"/>
      <c r="H31" s="196"/>
    </row>
    <row r="32" spans="3:8" ht="25.5" customHeight="1" x14ac:dyDescent="0.55000000000000004">
      <c r="C32" s="179" t="s">
        <v>393</v>
      </c>
      <c r="D32" s="180"/>
      <c r="E32" s="181"/>
      <c r="F32" s="182"/>
      <c r="G32" s="193"/>
      <c r="H32" s="194"/>
    </row>
    <row r="33" spans="3:10" ht="25.5" customHeight="1" x14ac:dyDescent="0.55000000000000004">
      <c r="C33" s="183" t="s">
        <v>394</v>
      </c>
      <c r="D33" s="184"/>
      <c r="E33" s="185"/>
      <c r="F33" s="186"/>
      <c r="G33" s="195"/>
      <c r="H33" s="196"/>
    </row>
    <row r="34" spans="3:10" ht="25.5" customHeight="1" x14ac:dyDescent="0.55000000000000004">
      <c r="C34" s="179" t="s">
        <v>395</v>
      </c>
      <c r="D34" s="180"/>
      <c r="E34" s="181"/>
      <c r="F34" s="182"/>
      <c r="G34" s="193"/>
      <c r="H34" s="194"/>
    </row>
    <row r="35" spans="3:10" ht="25.5" customHeight="1" x14ac:dyDescent="0.55000000000000004">
      <c r="C35" s="183" t="s">
        <v>396</v>
      </c>
      <c r="D35" s="184"/>
      <c r="E35" s="185"/>
      <c r="F35" s="186"/>
      <c r="G35" s="195"/>
      <c r="H35" s="196"/>
    </row>
    <row r="36" spans="3:10" ht="25.5" customHeight="1" x14ac:dyDescent="0.55000000000000004">
      <c r="C36" s="179" t="s">
        <v>397</v>
      </c>
      <c r="D36" s="180"/>
      <c r="E36" s="181"/>
      <c r="F36" s="182"/>
      <c r="G36" s="193"/>
      <c r="H36" s="194"/>
    </row>
    <row r="37" spans="3:10" ht="25.5" customHeight="1" x14ac:dyDescent="0.55000000000000004">
      <c r="C37" s="183" t="s">
        <v>398</v>
      </c>
      <c r="D37" s="184"/>
      <c r="E37" s="185"/>
      <c r="F37" s="186"/>
      <c r="G37" s="195"/>
      <c r="H37" s="196"/>
    </row>
    <row r="38" spans="3:10" ht="12" customHeight="1" thickBot="1" x14ac:dyDescent="0.7"/>
    <row r="39" spans="3:10" ht="43.5" customHeight="1" thickBot="1" x14ac:dyDescent="0.7">
      <c r="C39" s="19" t="s">
        <v>147</v>
      </c>
      <c r="D39" s="212">
        <f>SUM(G25:H37)</f>
        <v>0</v>
      </c>
      <c r="E39" s="212"/>
      <c r="F39" s="213"/>
      <c r="G39" s="197"/>
      <c r="H39" s="197"/>
      <c r="I39" s="197"/>
      <c r="J39" s="197"/>
    </row>
    <row r="40" spans="3:10" ht="17.25" customHeight="1" x14ac:dyDescent="0.55000000000000004"/>
    <row r="41" spans="3:10" ht="22.5" customHeight="1" x14ac:dyDescent="0.55000000000000004">
      <c r="C41" s="13" t="s">
        <v>343</v>
      </c>
    </row>
    <row r="42" spans="3:10" ht="22.5" customHeight="1" thickBot="1" x14ac:dyDescent="0.7">
      <c r="C42" s="157" t="s">
        <v>51</v>
      </c>
      <c r="D42" s="158"/>
      <c r="E42" s="157" t="s">
        <v>52</v>
      </c>
      <c r="F42" s="158"/>
      <c r="G42" s="157" t="s">
        <v>53</v>
      </c>
      <c r="H42" s="158"/>
    </row>
    <row r="43" spans="3:10" ht="24.75" customHeight="1" x14ac:dyDescent="0.55000000000000004">
      <c r="C43" s="187" t="s">
        <v>386</v>
      </c>
      <c r="D43" s="188"/>
      <c r="E43" s="189"/>
      <c r="F43" s="190"/>
      <c r="G43" s="191"/>
      <c r="H43" s="192"/>
    </row>
    <row r="44" spans="3:10" ht="24.75" customHeight="1" x14ac:dyDescent="0.55000000000000004">
      <c r="C44" s="179" t="s">
        <v>387</v>
      </c>
      <c r="D44" s="180"/>
      <c r="E44" s="181"/>
      <c r="F44" s="182"/>
      <c r="G44" s="193"/>
      <c r="H44" s="194"/>
    </row>
    <row r="45" spans="3:10" ht="24.75" customHeight="1" x14ac:dyDescent="0.55000000000000004">
      <c r="C45" s="183" t="s">
        <v>388</v>
      </c>
      <c r="D45" s="184"/>
      <c r="E45" s="185"/>
      <c r="F45" s="186"/>
      <c r="G45" s="195"/>
      <c r="H45" s="196"/>
    </row>
    <row r="46" spans="3:10" ht="24.75" customHeight="1" x14ac:dyDescent="0.55000000000000004">
      <c r="C46" s="179" t="s">
        <v>389</v>
      </c>
      <c r="D46" s="180"/>
      <c r="E46" s="181"/>
      <c r="F46" s="182"/>
      <c r="G46" s="193"/>
      <c r="H46" s="194"/>
    </row>
    <row r="47" spans="3:10" ht="24.75" customHeight="1" x14ac:dyDescent="0.55000000000000004">
      <c r="C47" s="183" t="s">
        <v>390</v>
      </c>
      <c r="D47" s="184"/>
      <c r="E47" s="185"/>
      <c r="F47" s="186"/>
      <c r="G47" s="195"/>
      <c r="H47" s="196"/>
    </row>
    <row r="48" spans="3:10" ht="25.5" customHeight="1" x14ac:dyDescent="0.55000000000000004">
      <c r="C48" s="179" t="s">
        <v>391</v>
      </c>
      <c r="D48" s="180"/>
      <c r="E48" s="181"/>
      <c r="F48" s="182"/>
      <c r="G48" s="193"/>
      <c r="H48" s="194"/>
    </row>
    <row r="49" spans="3:10" ht="25.5" customHeight="1" x14ac:dyDescent="0.55000000000000004">
      <c r="C49" s="183" t="s">
        <v>392</v>
      </c>
      <c r="D49" s="184"/>
      <c r="E49" s="185"/>
      <c r="F49" s="186"/>
      <c r="G49" s="195"/>
      <c r="H49" s="196"/>
    </row>
    <row r="50" spans="3:10" ht="25.5" customHeight="1" x14ac:dyDescent="0.55000000000000004">
      <c r="C50" s="179" t="s">
        <v>393</v>
      </c>
      <c r="D50" s="180"/>
      <c r="E50" s="181"/>
      <c r="F50" s="182"/>
      <c r="G50" s="193"/>
      <c r="H50" s="194"/>
    </row>
    <row r="51" spans="3:10" ht="25.5" customHeight="1" x14ac:dyDescent="0.55000000000000004">
      <c r="C51" s="183" t="s">
        <v>394</v>
      </c>
      <c r="D51" s="184"/>
      <c r="E51" s="185"/>
      <c r="F51" s="186"/>
      <c r="G51" s="195"/>
      <c r="H51" s="196"/>
    </row>
    <row r="52" spans="3:10" ht="25.5" customHeight="1" x14ac:dyDescent="0.55000000000000004">
      <c r="C52" s="179" t="s">
        <v>395</v>
      </c>
      <c r="D52" s="180"/>
      <c r="E52" s="181"/>
      <c r="F52" s="182"/>
      <c r="G52" s="193"/>
      <c r="H52" s="194"/>
    </row>
    <row r="53" spans="3:10" ht="25.5" customHeight="1" x14ac:dyDescent="0.55000000000000004">
      <c r="C53" s="183" t="s">
        <v>396</v>
      </c>
      <c r="D53" s="184"/>
      <c r="E53" s="185"/>
      <c r="F53" s="186"/>
      <c r="G53" s="195"/>
      <c r="H53" s="196"/>
    </row>
    <row r="54" spans="3:10" ht="25.5" customHeight="1" x14ac:dyDescent="0.55000000000000004">
      <c r="C54" s="179" t="s">
        <v>397</v>
      </c>
      <c r="D54" s="180"/>
      <c r="E54" s="181"/>
      <c r="F54" s="182"/>
      <c r="G54" s="193"/>
      <c r="H54" s="194"/>
    </row>
    <row r="55" spans="3:10" ht="25.5" customHeight="1" x14ac:dyDescent="0.55000000000000004">
      <c r="C55" s="183" t="s">
        <v>398</v>
      </c>
      <c r="D55" s="184"/>
      <c r="E55" s="185"/>
      <c r="F55" s="186"/>
      <c r="G55" s="195"/>
      <c r="H55" s="196"/>
    </row>
    <row r="56" spans="3:10" ht="12" customHeight="1" thickBot="1" x14ac:dyDescent="0.7"/>
    <row r="57" spans="3:10" ht="43.5" customHeight="1" thickBot="1" x14ac:dyDescent="0.7">
      <c r="C57" s="19" t="s">
        <v>344</v>
      </c>
      <c r="D57" s="212">
        <f>SUM(G43:H55)</f>
        <v>0</v>
      </c>
      <c r="E57" s="212"/>
      <c r="F57" s="213"/>
      <c r="G57" s="197"/>
      <c r="H57" s="197"/>
      <c r="I57" s="197"/>
      <c r="J57" s="197"/>
    </row>
    <row r="58" spans="3:10" ht="17.25" customHeight="1" x14ac:dyDescent="0.55000000000000004"/>
    <row r="59" spans="3:10" ht="22.5" customHeight="1" x14ac:dyDescent="0.55000000000000004">
      <c r="C59" s="13" t="s">
        <v>363</v>
      </c>
    </row>
    <row r="60" spans="3:10" ht="22.5" customHeight="1" thickBot="1" x14ac:dyDescent="0.7">
      <c r="C60" s="157" t="s">
        <v>51</v>
      </c>
      <c r="D60" s="158"/>
      <c r="E60" s="157" t="s">
        <v>52</v>
      </c>
      <c r="F60" s="158"/>
      <c r="G60" s="157" t="s">
        <v>53</v>
      </c>
      <c r="H60" s="158"/>
    </row>
    <row r="61" spans="3:10" ht="24.75" customHeight="1" x14ac:dyDescent="0.55000000000000004">
      <c r="C61" s="206" t="s">
        <v>386</v>
      </c>
      <c r="D61" s="207"/>
      <c r="E61" s="189"/>
      <c r="F61" s="190"/>
      <c r="G61" s="191"/>
      <c r="H61" s="192"/>
    </row>
    <row r="62" spans="3:10" ht="24.75" customHeight="1" x14ac:dyDescent="0.55000000000000004">
      <c r="C62" s="208" t="s">
        <v>387</v>
      </c>
      <c r="D62" s="209"/>
      <c r="E62" s="181"/>
      <c r="F62" s="182"/>
      <c r="G62" s="193"/>
      <c r="H62" s="194"/>
    </row>
    <row r="63" spans="3:10" ht="24.75" customHeight="1" x14ac:dyDescent="0.55000000000000004">
      <c r="C63" s="210" t="s">
        <v>388</v>
      </c>
      <c r="D63" s="211"/>
      <c r="E63" s="185"/>
      <c r="F63" s="186"/>
      <c r="G63" s="195"/>
      <c r="H63" s="196"/>
    </row>
    <row r="64" spans="3:10" ht="24.75" customHeight="1" x14ac:dyDescent="0.55000000000000004">
      <c r="C64" s="208" t="s">
        <v>389</v>
      </c>
      <c r="D64" s="209"/>
      <c r="E64" s="181"/>
      <c r="F64" s="182"/>
      <c r="G64" s="193"/>
      <c r="H64" s="194"/>
    </row>
    <row r="65" spans="2:11" ht="24.75" customHeight="1" x14ac:dyDescent="0.55000000000000004">
      <c r="C65" s="210" t="s">
        <v>390</v>
      </c>
      <c r="D65" s="211"/>
      <c r="E65" s="185"/>
      <c r="F65" s="186"/>
      <c r="G65" s="195"/>
      <c r="H65" s="196"/>
    </row>
    <row r="66" spans="2:11" ht="25.5" customHeight="1" x14ac:dyDescent="0.55000000000000004">
      <c r="C66" s="208" t="s">
        <v>391</v>
      </c>
      <c r="D66" s="209"/>
      <c r="E66" s="181"/>
      <c r="F66" s="182"/>
      <c r="G66" s="193"/>
      <c r="H66" s="194"/>
    </row>
    <row r="67" spans="2:11" ht="25.5" customHeight="1" x14ac:dyDescent="0.55000000000000004">
      <c r="C67" s="210" t="s">
        <v>392</v>
      </c>
      <c r="D67" s="211"/>
      <c r="E67" s="185"/>
      <c r="F67" s="186"/>
      <c r="G67" s="195"/>
      <c r="H67" s="196"/>
    </row>
    <row r="68" spans="2:11" ht="25.5" customHeight="1" x14ac:dyDescent="0.55000000000000004">
      <c r="C68" s="208" t="s">
        <v>393</v>
      </c>
      <c r="D68" s="209"/>
      <c r="E68" s="181"/>
      <c r="F68" s="182"/>
      <c r="G68" s="193"/>
      <c r="H68" s="194"/>
    </row>
    <row r="69" spans="2:11" ht="25.5" customHeight="1" x14ac:dyDescent="0.55000000000000004">
      <c r="C69" s="210" t="s">
        <v>394</v>
      </c>
      <c r="D69" s="211"/>
      <c r="E69" s="185"/>
      <c r="F69" s="186"/>
      <c r="G69" s="195"/>
      <c r="H69" s="196"/>
    </row>
    <row r="70" spans="2:11" ht="25.5" customHeight="1" x14ac:dyDescent="0.55000000000000004">
      <c r="C70" s="208" t="s">
        <v>395</v>
      </c>
      <c r="D70" s="209"/>
      <c r="E70" s="181"/>
      <c r="F70" s="182"/>
      <c r="G70" s="193"/>
      <c r="H70" s="194"/>
    </row>
    <row r="71" spans="2:11" ht="25.5" customHeight="1" x14ac:dyDescent="0.55000000000000004">
      <c r="C71" s="210" t="s">
        <v>396</v>
      </c>
      <c r="D71" s="211"/>
      <c r="E71" s="185"/>
      <c r="F71" s="186"/>
      <c r="G71" s="195"/>
      <c r="H71" s="196"/>
    </row>
    <row r="72" spans="2:11" ht="25.5" customHeight="1" x14ac:dyDescent="0.55000000000000004">
      <c r="C72" s="208" t="s">
        <v>397</v>
      </c>
      <c r="D72" s="209"/>
      <c r="E72" s="181"/>
      <c r="F72" s="182"/>
      <c r="G72" s="193"/>
      <c r="H72" s="194"/>
    </row>
    <row r="73" spans="2:11" ht="25.5" customHeight="1" x14ac:dyDescent="0.55000000000000004">
      <c r="C73" s="210" t="s">
        <v>398</v>
      </c>
      <c r="D73" s="211"/>
      <c r="E73" s="185"/>
      <c r="F73" s="186"/>
      <c r="G73" s="195"/>
      <c r="H73" s="196"/>
    </row>
    <row r="74" spans="2:11" ht="12" customHeight="1" thickBot="1" x14ac:dyDescent="0.7"/>
    <row r="75" spans="2:11" ht="43.5" customHeight="1" thickBot="1" x14ac:dyDescent="0.7">
      <c r="C75" s="19" t="s">
        <v>364</v>
      </c>
      <c r="D75" s="212">
        <f>SUM(G61:H73)</f>
        <v>0</v>
      </c>
      <c r="E75" s="212"/>
      <c r="F75" s="213"/>
      <c r="G75" s="197"/>
      <c r="H75" s="197"/>
      <c r="I75" s="197"/>
      <c r="J75" s="197"/>
    </row>
    <row r="76" spans="2:11" ht="17.25" customHeight="1" x14ac:dyDescent="0.55000000000000004"/>
    <row r="77" spans="2:11" ht="17.25" customHeight="1" x14ac:dyDescent="0.55000000000000004">
      <c r="B77" s="55" t="s">
        <v>61</v>
      </c>
      <c r="C77" s="55"/>
      <c r="D77" s="55"/>
      <c r="E77" s="55"/>
      <c r="F77" s="55"/>
      <c r="G77" s="55"/>
      <c r="H77" s="55"/>
      <c r="I77" s="55"/>
      <c r="J77" s="55"/>
      <c r="K77" s="55"/>
    </row>
    <row r="78" spans="2:11" ht="17.25" customHeight="1" x14ac:dyDescent="0.55000000000000004"/>
    <row r="79" spans="2:11" ht="17.25" customHeight="1" x14ac:dyDescent="0.55000000000000004"/>
    <row r="80" spans="2:11" ht="20.25" customHeight="1" x14ac:dyDescent="0.55000000000000004">
      <c r="C80" s="13" t="s">
        <v>62</v>
      </c>
      <c r="G80" s="136" t="s">
        <v>53</v>
      </c>
      <c r="H80" s="136"/>
      <c r="I80" s="136"/>
      <c r="J80" s="136"/>
    </row>
    <row r="81" spans="3:10" ht="20.25" customHeight="1" x14ac:dyDescent="0.55000000000000004">
      <c r="C81" s="14" t="s">
        <v>146</v>
      </c>
      <c r="D81" s="214" t="str">
        <f>IF(SUM(E25:F37)&gt;0,SUM(E25:F37),"-")</f>
        <v>-</v>
      </c>
      <c r="E81" s="215"/>
      <c r="F81" s="24"/>
      <c r="G81" s="14" t="s">
        <v>146</v>
      </c>
      <c r="H81" s="218" t="str">
        <f>IF(SUM(G25:H37)&gt;0,SUM(G25:H37),"-")</f>
        <v>-</v>
      </c>
      <c r="I81" s="219"/>
      <c r="J81" s="220"/>
    </row>
    <row r="82" spans="3:10" ht="20.25" customHeight="1" x14ac:dyDescent="0.55000000000000004">
      <c r="C82" s="14" t="s">
        <v>343</v>
      </c>
      <c r="D82" s="214" t="str">
        <f>IF(SUM(E43:F55)&gt;0,SUM(E43:F55),"-")</f>
        <v>-</v>
      </c>
      <c r="E82" s="215"/>
      <c r="F82" s="24"/>
      <c r="G82" s="14" t="s">
        <v>343</v>
      </c>
      <c r="H82" s="218" t="str">
        <f>IF(SUM(G43:H55)&gt;0,SUM(G43:H55),"-")</f>
        <v>-</v>
      </c>
      <c r="I82" s="219"/>
      <c r="J82" s="220"/>
    </row>
    <row r="83" spans="3:10" ht="20.25" customHeight="1" x14ac:dyDescent="0.55000000000000004">
      <c r="C83" s="25" t="s">
        <v>363</v>
      </c>
      <c r="D83" s="216" t="str">
        <f>IF(SUM(E61:F73)&gt;0,SUM(E61:F73),"-")</f>
        <v>-</v>
      </c>
      <c r="E83" s="217"/>
      <c r="F83" s="24"/>
      <c r="G83" s="25" t="s">
        <v>363</v>
      </c>
      <c r="H83" s="221" t="str">
        <f>IF(SUM(G61:H73)&gt;0,SUM(G61:H73),"-")</f>
        <v>-</v>
      </c>
      <c r="I83" s="222"/>
      <c r="J83" s="223"/>
    </row>
    <row r="84" spans="3:10" ht="9.75" customHeight="1" thickBot="1" x14ac:dyDescent="0.7">
      <c r="C84" s="4"/>
      <c r="D84" s="27"/>
      <c r="E84" s="27"/>
      <c r="F84" s="28"/>
      <c r="G84" s="4"/>
      <c r="H84" s="29"/>
      <c r="I84" s="29"/>
      <c r="J84" s="29"/>
    </row>
    <row r="85" spans="3:10" ht="27.75" customHeight="1" thickBot="1" x14ac:dyDescent="0.7">
      <c r="C85" s="26" t="s">
        <v>63</v>
      </c>
      <c r="D85" s="205" t="str">
        <f>IFERROR(AVERAGE(D81:E83),"-")</f>
        <v>-</v>
      </c>
      <c r="E85" s="205"/>
      <c r="F85" s="10"/>
      <c r="G85" s="26" t="s">
        <v>63</v>
      </c>
      <c r="H85" s="205" t="str">
        <f>IFERROR(AVERAGE(H81:J83),"-")</f>
        <v>-</v>
      </c>
      <c r="I85" s="205"/>
      <c r="J85" s="205"/>
    </row>
    <row r="86" spans="3:10" ht="17.25" customHeight="1" x14ac:dyDescent="0.55000000000000004"/>
    <row r="87" spans="3:10" ht="17.25" customHeight="1" x14ac:dyDescent="0.55000000000000004"/>
  </sheetData>
  <sheetProtection algorithmName="SHA-512" hashValue="YrYE0rT5T11LC7jygJlIkR2z9YQldjQj7qXJFUB4/DxRCwico+2gJOOlq+Kb07Vur4eo1EtA+zyLhs9UlZ/x5g==" saltValue="f1It1y26IIVtYm1hb9Aluw==" spinCount="100000" sheet="1" objects="1" scenarios="1" selectLockedCells="1"/>
  <mergeCells count="144">
    <mergeCell ref="B77:K77"/>
    <mergeCell ref="D81:E81"/>
    <mergeCell ref="D82:E82"/>
    <mergeCell ref="D83:E83"/>
    <mergeCell ref="G80:J80"/>
    <mergeCell ref="H81:J81"/>
    <mergeCell ref="H82:J82"/>
    <mergeCell ref="H83:J83"/>
    <mergeCell ref="D85:E85"/>
    <mergeCell ref="H85:J85"/>
    <mergeCell ref="D57:F57"/>
    <mergeCell ref="D75:F75"/>
    <mergeCell ref="C73:D73"/>
    <mergeCell ref="E73:F73"/>
    <mergeCell ref="G73:H73"/>
    <mergeCell ref="G75:J75"/>
    <mergeCell ref="C71:D71"/>
    <mergeCell ref="E71:F71"/>
    <mergeCell ref="G71:H71"/>
    <mergeCell ref="C72:D72"/>
    <mergeCell ref="E72:F72"/>
    <mergeCell ref="G72:H72"/>
    <mergeCell ref="C69:D69"/>
    <mergeCell ref="E69:F69"/>
    <mergeCell ref="G69:H69"/>
    <mergeCell ref="C70:D70"/>
    <mergeCell ref="E70:F70"/>
    <mergeCell ref="G70:H70"/>
    <mergeCell ref="C67:D67"/>
    <mergeCell ref="E67:F67"/>
    <mergeCell ref="G67:H67"/>
    <mergeCell ref="C68:D68"/>
    <mergeCell ref="E68:F68"/>
    <mergeCell ref="G68:H68"/>
    <mergeCell ref="C65:D65"/>
    <mergeCell ref="E65:F65"/>
    <mergeCell ref="G65:H65"/>
    <mergeCell ref="C66:D66"/>
    <mergeCell ref="E66:F66"/>
    <mergeCell ref="G66:H66"/>
    <mergeCell ref="C63:D63"/>
    <mergeCell ref="E63:F63"/>
    <mergeCell ref="G63:H63"/>
    <mergeCell ref="C64:D64"/>
    <mergeCell ref="E64:F64"/>
    <mergeCell ref="G64:H64"/>
    <mergeCell ref="C61:D61"/>
    <mergeCell ref="E61:F61"/>
    <mergeCell ref="G61:H61"/>
    <mergeCell ref="C62:D62"/>
    <mergeCell ref="E62:F62"/>
    <mergeCell ref="G62:H62"/>
    <mergeCell ref="C42:D42"/>
    <mergeCell ref="E42:F42"/>
    <mergeCell ref="G42:H42"/>
    <mergeCell ref="C60:D60"/>
    <mergeCell ref="E60:F60"/>
    <mergeCell ref="G60:H60"/>
    <mergeCell ref="C55:D55"/>
    <mergeCell ref="E55:F55"/>
    <mergeCell ref="G55:H55"/>
    <mergeCell ref="G57:J57"/>
    <mergeCell ref="C53:D53"/>
    <mergeCell ref="E53:F53"/>
    <mergeCell ref="G53:H53"/>
    <mergeCell ref="C54:D54"/>
    <mergeCell ref="E54:F54"/>
    <mergeCell ref="G54:H54"/>
    <mergeCell ref="C51:D51"/>
    <mergeCell ref="E51:F51"/>
    <mergeCell ref="G51:H51"/>
    <mergeCell ref="C52:D52"/>
    <mergeCell ref="E52:F52"/>
    <mergeCell ref="G52:H52"/>
    <mergeCell ref="C49:D49"/>
    <mergeCell ref="E49:F49"/>
    <mergeCell ref="G49:H49"/>
    <mergeCell ref="C50:D50"/>
    <mergeCell ref="E50:F50"/>
    <mergeCell ref="G50:H50"/>
    <mergeCell ref="C47:D47"/>
    <mergeCell ref="E47:F47"/>
    <mergeCell ref="G47:H47"/>
    <mergeCell ref="C48:D48"/>
    <mergeCell ref="E48:F48"/>
    <mergeCell ref="G48:H48"/>
    <mergeCell ref="C45:D45"/>
    <mergeCell ref="E45:F45"/>
    <mergeCell ref="G45:H45"/>
    <mergeCell ref="C46:D46"/>
    <mergeCell ref="E46:F46"/>
    <mergeCell ref="G46:H46"/>
    <mergeCell ref="C36:D36"/>
    <mergeCell ref="E36:F36"/>
    <mergeCell ref="C34:D34"/>
    <mergeCell ref="E34:F34"/>
    <mergeCell ref="C43:D43"/>
    <mergeCell ref="E43:F43"/>
    <mergeCell ref="G43:H43"/>
    <mergeCell ref="C44:D44"/>
    <mergeCell ref="E44:F44"/>
    <mergeCell ref="G44:H44"/>
    <mergeCell ref="G36:H36"/>
    <mergeCell ref="G37:H37"/>
    <mergeCell ref="G39:J39"/>
    <mergeCell ref="C37:D37"/>
    <mergeCell ref="E37:F37"/>
    <mergeCell ref="D39:F39"/>
    <mergeCell ref="E33:F33"/>
    <mergeCell ref="G30:H30"/>
    <mergeCell ref="G31:H31"/>
    <mergeCell ref="G32:H32"/>
    <mergeCell ref="G33:H33"/>
    <mergeCell ref="G34:H34"/>
    <mergeCell ref="G35:H35"/>
    <mergeCell ref="C35:D35"/>
    <mergeCell ref="E35:F35"/>
    <mergeCell ref="C32:D32"/>
    <mergeCell ref="E32:F32"/>
    <mergeCell ref="C33:D33"/>
    <mergeCell ref="A2:K2"/>
    <mergeCell ref="C30:D30"/>
    <mergeCell ref="E30:F30"/>
    <mergeCell ref="C31:D31"/>
    <mergeCell ref="E31:F31"/>
    <mergeCell ref="C27:D27"/>
    <mergeCell ref="E27:F27"/>
    <mergeCell ref="C28:D28"/>
    <mergeCell ref="E28:F28"/>
    <mergeCell ref="C29:D29"/>
    <mergeCell ref="E29:F29"/>
    <mergeCell ref="B13:K13"/>
    <mergeCell ref="C24:D24"/>
    <mergeCell ref="E24:F24"/>
    <mergeCell ref="C25:D25"/>
    <mergeCell ref="E25:F25"/>
    <mergeCell ref="C26:D26"/>
    <mergeCell ref="E26:F26"/>
    <mergeCell ref="G24:H24"/>
    <mergeCell ref="G25:H25"/>
    <mergeCell ref="G26:H26"/>
    <mergeCell ref="G27:H27"/>
    <mergeCell ref="G28:H28"/>
    <mergeCell ref="G29:H29"/>
  </mergeCells>
  <dataValidations count="2">
    <dataValidation type="decimal" allowBlank="1" showInputMessage="1" showErrorMessage="1" sqref="D39 D57 D75" xr:uid="{00000000-0002-0000-0800-000000000000}">
      <formula1>0</formula1>
      <formula2>9.99999999999999E+23</formula2>
    </dataValidation>
    <dataValidation operator="greaterThanOrEqual" allowBlank="1" showInputMessage="1" showErrorMessage="1" sqref="E43:F55 E25:H37 E61:H73" xr:uid="{00000000-0002-0000-0800-000001000000}"/>
  </dataValidations>
  <pageMargins left="0.5" right="0.5" top="0.5" bottom="0.5" header="0.1" footer="0.1"/>
  <pageSetup scale="98" fitToHeight="0" orientation="portrait" horizontalDpi="1200" verticalDpi="1200" r:id="rId1"/>
  <headerFooter scaleWithDoc="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C9386-8E06-43CA-96FC-08F9A6F48396}">
  <sheetPr codeName="Sheet12"/>
  <dimension ref="A1:O29"/>
  <sheetViews>
    <sheetView showGridLines="0" topLeftCell="A8" workbookViewId="0">
      <selection activeCell="C21" sqref="C21:D21"/>
    </sheetView>
  </sheetViews>
  <sheetFormatPr defaultRowHeight="12" x14ac:dyDescent="0.55000000000000004"/>
  <cols>
    <col min="1" max="1" width="1.73828125" customWidth="1"/>
    <col min="6" max="6" width="8.60546875" customWidth="1"/>
    <col min="11" max="11" width="13.4765625" customWidth="1"/>
  </cols>
  <sheetData>
    <row r="1" spans="1:15" ht="65.150000000000006" customHeight="1" thickBot="1" x14ac:dyDescent="0.7">
      <c r="A1" s="3"/>
      <c r="B1" s="3"/>
      <c r="C1" s="3"/>
      <c r="D1" s="3"/>
      <c r="E1" s="3"/>
      <c r="F1" s="3"/>
      <c r="G1" s="3"/>
      <c r="H1" s="3"/>
      <c r="I1" s="3"/>
      <c r="J1" s="3"/>
      <c r="K1" s="6" t="s">
        <v>341</v>
      </c>
      <c r="L1" s="4"/>
      <c r="M1" s="3"/>
      <c r="O1" s="5"/>
    </row>
    <row r="2" spans="1:15" ht="17.149999999999999" customHeight="1" x14ac:dyDescent="0.55000000000000004">
      <c r="A2" s="59" t="s">
        <v>145</v>
      </c>
      <c r="B2" s="59"/>
      <c r="C2" s="59"/>
      <c r="D2" s="59"/>
      <c r="E2" s="59"/>
      <c r="F2" s="59"/>
      <c r="G2" s="59"/>
      <c r="H2" s="59"/>
      <c r="I2" s="59"/>
      <c r="J2" s="59"/>
      <c r="K2" s="59"/>
    </row>
    <row r="4" spans="1:15" ht="78" customHeight="1" x14ac:dyDescent="0.55000000000000004">
      <c r="B4" s="130"/>
      <c r="C4" s="130"/>
      <c r="D4" s="130"/>
      <c r="E4" s="130"/>
      <c r="F4" s="130"/>
    </row>
    <row r="6" spans="1:15" ht="20.45" customHeight="1" x14ac:dyDescent="0.55000000000000004">
      <c r="B6" s="55" t="s">
        <v>110</v>
      </c>
      <c r="C6" s="55"/>
      <c r="D6" s="55"/>
      <c r="E6" s="55"/>
      <c r="F6" s="55"/>
      <c r="G6" s="55"/>
      <c r="H6" s="55"/>
      <c r="I6" s="55"/>
      <c r="J6" s="55"/>
      <c r="K6" s="55"/>
    </row>
    <row r="7" spans="1:15" ht="54.75" customHeight="1" x14ac:dyDescent="0.55000000000000004">
      <c r="B7" s="198" t="s">
        <v>365</v>
      </c>
      <c r="C7" s="198"/>
      <c r="D7" s="198"/>
      <c r="E7" s="198"/>
      <c r="F7" s="198"/>
      <c r="G7" s="198"/>
      <c r="H7" s="198"/>
      <c r="I7" s="198"/>
      <c r="J7" s="198"/>
      <c r="K7" s="198"/>
    </row>
    <row r="8" spans="1:15" ht="20.45" customHeight="1" x14ac:dyDescent="0.55000000000000004">
      <c r="B8" s="13" t="s">
        <v>62</v>
      </c>
      <c r="F8" s="136" t="s">
        <v>53</v>
      </c>
      <c r="G8" s="136"/>
      <c r="H8" s="136"/>
      <c r="I8" s="136"/>
    </row>
    <row r="9" spans="1:15" ht="20.45" customHeight="1" x14ac:dyDescent="0.55000000000000004">
      <c r="B9" s="14" t="s">
        <v>146</v>
      </c>
      <c r="C9" s="224"/>
      <c r="D9" s="225"/>
      <c r="E9" s="24"/>
      <c r="F9" s="14" t="s">
        <v>146</v>
      </c>
      <c r="G9" s="228"/>
      <c r="H9" s="229"/>
      <c r="I9" s="230"/>
    </row>
    <row r="10" spans="1:15" ht="20.45" customHeight="1" x14ac:dyDescent="0.55000000000000004">
      <c r="B10" s="14" t="s">
        <v>343</v>
      </c>
      <c r="C10" s="224"/>
      <c r="D10" s="225"/>
      <c r="E10" s="24"/>
      <c r="F10" s="14" t="s">
        <v>343</v>
      </c>
      <c r="G10" s="228"/>
      <c r="H10" s="229"/>
      <c r="I10" s="230"/>
    </row>
    <row r="11" spans="1:15" ht="20.45" customHeight="1" x14ac:dyDescent="0.55000000000000004">
      <c r="B11" s="14" t="s">
        <v>363</v>
      </c>
      <c r="C11" s="226"/>
      <c r="D11" s="227"/>
      <c r="E11" s="24"/>
      <c r="F11" s="14" t="s">
        <v>363</v>
      </c>
      <c r="G11" s="231"/>
      <c r="H11" s="232"/>
      <c r="I11" s="233"/>
    </row>
    <row r="12" spans="1:15" ht="12.75" thickBot="1" x14ac:dyDescent="0.7">
      <c r="B12" s="4"/>
      <c r="C12" s="27"/>
      <c r="D12" s="27"/>
      <c r="E12" s="28"/>
      <c r="F12" s="4"/>
      <c r="G12" s="29"/>
      <c r="H12" s="29"/>
      <c r="I12" s="29"/>
    </row>
    <row r="13" spans="1:15" ht="26.45" customHeight="1" thickBot="1" x14ac:dyDescent="0.7">
      <c r="B13" s="26" t="s">
        <v>63</v>
      </c>
      <c r="C13" s="205" t="str">
        <f>IFERROR(AVERAGE(C9:D11),"-")</f>
        <v>-</v>
      </c>
      <c r="D13" s="205"/>
      <c r="E13" s="10"/>
      <c r="F13" s="26" t="s">
        <v>63</v>
      </c>
      <c r="G13" s="205" t="str">
        <f>IFERROR(AVERAGE(G9:I11),"-")</f>
        <v>-</v>
      </c>
      <c r="H13" s="205"/>
      <c r="I13" s="205"/>
    </row>
    <row r="16" spans="1:15" ht="20.45" customHeight="1" x14ac:dyDescent="0.55000000000000004">
      <c r="B16" s="55" t="s">
        <v>144</v>
      </c>
      <c r="C16" s="55"/>
      <c r="D16" s="55"/>
      <c r="E16" s="55"/>
      <c r="F16" s="55"/>
      <c r="G16" s="55"/>
      <c r="H16" s="55"/>
      <c r="I16" s="55"/>
      <c r="J16" s="55"/>
      <c r="K16" s="55"/>
    </row>
    <row r="17" spans="2:11" ht="42" customHeight="1" x14ac:dyDescent="0.55000000000000004">
      <c r="B17" s="199" t="s">
        <v>399</v>
      </c>
      <c r="C17" s="199"/>
      <c r="D17" s="199"/>
      <c r="E17" s="199"/>
      <c r="F17" s="199"/>
      <c r="G17" s="199"/>
      <c r="H17" s="199"/>
      <c r="I17" s="199"/>
      <c r="J17" s="199"/>
      <c r="K17" s="199"/>
    </row>
    <row r="18" spans="2:11" ht="20.45" customHeight="1" x14ac:dyDescent="0.55000000000000004">
      <c r="B18" s="13" t="s">
        <v>62</v>
      </c>
      <c r="F18" s="136" t="s">
        <v>53</v>
      </c>
      <c r="G18" s="136"/>
      <c r="H18" s="136"/>
      <c r="I18" s="136"/>
    </row>
    <row r="19" spans="2:11" ht="20.45" customHeight="1" x14ac:dyDescent="0.55000000000000004">
      <c r="B19" s="14" t="s">
        <v>146</v>
      </c>
      <c r="C19" s="224"/>
      <c r="D19" s="225"/>
      <c r="E19" s="24"/>
      <c r="F19" s="14" t="s">
        <v>146</v>
      </c>
      <c r="G19" s="228"/>
      <c r="H19" s="229"/>
      <c r="I19" s="230"/>
    </row>
    <row r="20" spans="2:11" ht="20.45" customHeight="1" x14ac:dyDescent="0.55000000000000004">
      <c r="B20" s="14" t="s">
        <v>343</v>
      </c>
      <c r="C20" s="224"/>
      <c r="D20" s="225"/>
      <c r="E20" s="24"/>
      <c r="F20" s="14" t="s">
        <v>343</v>
      </c>
      <c r="G20" s="228"/>
      <c r="H20" s="229"/>
      <c r="I20" s="230"/>
    </row>
    <row r="21" spans="2:11" ht="20.45" customHeight="1" x14ac:dyDescent="0.55000000000000004">
      <c r="B21" s="14" t="s">
        <v>363</v>
      </c>
      <c r="C21" s="226"/>
      <c r="D21" s="227"/>
      <c r="E21" s="24"/>
      <c r="F21" s="14" t="s">
        <v>363</v>
      </c>
      <c r="G21" s="231"/>
      <c r="H21" s="232"/>
      <c r="I21" s="233"/>
    </row>
    <row r="22" spans="2:11" ht="12.75" thickBot="1" x14ac:dyDescent="0.7">
      <c r="B22" s="4"/>
      <c r="C22" s="27"/>
      <c r="D22" s="27"/>
      <c r="E22" s="28"/>
      <c r="F22" s="4"/>
      <c r="G22" s="29"/>
      <c r="H22" s="29"/>
      <c r="I22" s="29"/>
    </row>
    <row r="23" spans="2:11" ht="26.45" customHeight="1" thickBot="1" x14ac:dyDescent="0.7">
      <c r="B23" s="26" t="s">
        <v>63</v>
      </c>
      <c r="C23" s="205" t="str">
        <f>IFERROR(AVERAGE(C19:D21),"-")</f>
        <v>-</v>
      </c>
      <c r="D23" s="205"/>
      <c r="E23" s="10"/>
      <c r="F23" s="26" t="s">
        <v>63</v>
      </c>
      <c r="G23" s="205" t="str">
        <f>IFERROR(AVERAGE(G19:I21),"-")</f>
        <v>-</v>
      </c>
      <c r="H23" s="205"/>
      <c r="I23" s="205"/>
    </row>
    <row r="25" spans="2:11" ht="27.75" customHeight="1" x14ac:dyDescent="0.55000000000000004"/>
    <row r="27" spans="2:11" x14ac:dyDescent="0.55000000000000004">
      <c r="I27" s="67"/>
      <c r="J27" s="67"/>
      <c r="K27" s="67"/>
    </row>
    <row r="29" spans="2:11" x14ac:dyDescent="0.55000000000000004">
      <c r="I29" s="68"/>
      <c r="J29" s="68"/>
      <c r="K29" s="68"/>
    </row>
  </sheetData>
  <sheetProtection algorithmName="SHA-512" hashValue="/MmSUGNkrh2hjoDYeoesR1sQMxzSt3U2TNgwRM3xXxqJO/b1m3+vO9VQmgYXKUfM3/bp7CfL1CNctuws/stSpw==" saltValue="gwudjjT7f2UhNsD2C+QG8Q==" spinCount="100000" sheet="1" objects="1" scenarios="1" selectLockedCells="1"/>
  <mergeCells count="26">
    <mergeCell ref="G20:I20"/>
    <mergeCell ref="B16:K16"/>
    <mergeCell ref="C11:D11"/>
    <mergeCell ref="G11:I11"/>
    <mergeCell ref="C13:D13"/>
    <mergeCell ref="B17:K17"/>
    <mergeCell ref="G13:I13"/>
    <mergeCell ref="F18:I18"/>
    <mergeCell ref="C19:D19"/>
    <mergeCell ref="G19:I19"/>
    <mergeCell ref="A2:K2"/>
    <mergeCell ref="B6:K6"/>
    <mergeCell ref="I29:K29"/>
    <mergeCell ref="I27:K27"/>
    <mergeCell ref="B4:F4"/>
    <mergeCell ref="F8:I8"/>
    <mergeCell ref="C9:D9"/>
    <mergeCell ref="G9:I9"/>
    <mergeCell ref="C10:D10"/>
    <mergeCell ref="G10:I10"/>
    <mergeCell ref="C21:D21"/>
    <mergeCell ref="G21:I21"/>
    <mergeCell ref="C23:D23"/>
    <mergeCell ref="G23:I23"/>
    <mergeCell ref="B7:K7"/>
    <mergeCell ref="C20:D20"/>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autoPageBreaks="0" fitToPage="1"/>
  </sheetPr>
  <dimension ref="A1:O21"/>
  <sheetViews>
    <sheetView showGridLines="0" tabSelected="1" topLeftCell="A15" zoomScale="91" zoomScaleNormal="100" zoomScalePageLayoutView="70" workbookViewId="0">
      <selection activeCell="H15" sqref="H15:K15"/>
    </sheetView>
  </sheetViews>
  <sheetFormatPr defaultColWidth="9" defaultRowHeight="12" x14ac:dyDescent="0.55000000000000004"/>
  <cols>
    <col min="1" max="1" width="1.73828125" customWidth="1"/>
    <col min="2" max="2" width="3.390625" customWidth="1"/>
    <col min="3" max="3" width="14.73828125" customWidth="1"/>
    <col min="4" max="4" width="8.12890625" customWidth="1"/>
    <col min="5" max="5" width="11.390625" customWidth="1"/>
    <col min="6" max="6" width="7" customWidth="1"/>
    <col min="7" max="7" width="12" customWidth="1"/>
    <col min="9" max="9" width="5.390625" customWidth="1"/>
    <col min="10" max="10" width="9" customWidth="1"/>
    <col min="11" max="11" width="11.2578125" customWidth="1"/>
    <col min="15" max="15" width="11.73828125" customWidth="1"/>
  </cols>
  <sheetData>
    <row r="1" spans="1:15" ht="65.150000000000006" customHeight="1" thickBot="1" x14ac:dyDescent="0.7">
      <c r="A1" s="3"/>
      <c r="B1" s="3"/>
      <c r="C1" s="3"/>
      <c r="D1" s="3"/>
      <c r="E1" s="3"/>
      <c r="F1" s="3"/>
      <c r="G1" s="3"/>
      <c r="H1" s="3"/>
      <c r="I1" s="3"/>
      <c r="J1" s="3"/>
      <c r="K1" s="6" t="s">
        <v>341</v>
      </c>
      <c r="L1" s="4"/>
      <c r="M1" s="3"/>
      <c r="O1" s="5"/>
    </row>
    <row r="2" spans="1:15" ht="18" customHeight="1" x14ac:dyDescent="0.55000000000000004">
      <c r="A2" s="59" t="s">
        <v>366</v>
      </c>
      <c r="B2" s="59"/>
      <c r="C2" s="59"/>
      <c r="D2" s="59"/>
      <c r="E2" s="59"/>
      <c r="F2" s="59"/>
      <c r="G2" s="59"/>
      <c r="H2" s="59"/>
      <c r="I2" s="59"/>
      <c r="J2" s="59"/>
      <c r="K2" s="59"/>
      <c r="L2" s="7"/>
      <c r="M2" s="7"/>
      <c r="N2" s="7"/>
      <c r="O2" s="7"/>
    </row>
    <row r="4" spans="1:15" ht="16.25" x14ac:dyDescent="0.65">
      <c r="A4" s="1"/>
      <c r="F4" s="1"/>
    </row>
    <row r="10" spans="1:15" ht="18.649999999999999" customHeight="1" x14ac:dyDescent="0.55000000000000004"/>
    <row r="11" spans="1:15" ht="30.65" customHeight="1" x14ac:dyDescent="0.55000000000000004"/>
    <row r="12" spans="1:15" ht="16.899999999999999" customHeight="1" x14ac:dyDescent="0.55000000000000004"/>
    <row r="13" spans="1:15" ht="20.25" customHeight="1" x14ac:dyDescent="0.55000000000000004">
      <c r="B13" s="55" t="s">
        <v>55</v>
      </c>
      <c r="C13" s="55"/>
      <c r="D13" s="55"/>
      <c r="E13" s="55"/>
      <c r="F13" s="55"/>
      <c r="G13" s="55"/>
      <c r="H13" s="55"/>
      <c r="I13" s="55"/>
      <c r="J13" s="55"/>
      <c r="K13" s="55"/>
    </row>
    <row r="15" spans="1:15" s="10" customFormat="1" ht="20.25" customHeight="1" x14ac:dyDescent="0.55000000000000004">
      <c r="C15" t="s">
        <v>56</v>
      </c>
      <c r="H15" s="200"/>
      <c r="I15" s="200"/>
      <c r="J15" s="200"/>
      <c r="K15" s="200"/>
    </row>
    <row r="16" spans="1:15" s="10" customFormat="1" ht="65.25" customHeight="1" x14ac:dyDescent="0.55000000000000004">
      <c r="C16" s="64" t="s">
        <v>57</v>
      </c>
      <c r="D16" s="64"/>
      <c r="E16" s="64"/>
      <c r="F16" s="64"/>
      <c r="G16" s="64"/>
      <c r="H16" s="64"/>
      <c r="I16" s="64"/>
      <c r="J16" s="64"/>
      <c r="K16" s="64"/>
    </row>
    <row r="17" spans="3:11" s="10" customFormat="1" ht="20.25" customHeight="1" x14ac:dyDescent="0.55000000000000004">
      <c r="C17"/>
    </row>
    <row r="18" spans="3:11" ht="212.25" customHeight="1" x14ac:dyDescent="0.55000000000000004">
      <c r="C18" s="201"/>
      <c r="D18" s="202"/>
      <c r="E18" s="202"/>
      <c r="F18" s="202"/>
      <c r="G18" s="202"/>
      <c r="H18" s="202"/>
      <c r="I18" s="202"/>
      <c r="J18" s="202"/>
      <c r="K18" s="203"/>
    </row>
    <row r="19" spans="3:11" ht="18" customHeight="1" x14ac:dyDescent="0.55000000000000004"/>
    <row r="20" spans="3:11" ht="32.5" customHeight="1" x14ac:dyDescent="0.55000000000000004"/>
    <row r="21" spans="3:11" ht="18" customHeight="1" x14ac:dyDescent="0.55000000000000004"/>
  </sheetData>
  <sheetProtection algorithmName="SHA-512" hashValue="E4RWStahUu3DMjOy9RNtUuEOyofYEK7cKiyQ8MwgZSEvrrfYS3goifjVnvEmTFvB07KI5BVbBpDQtF5G8dT8+g==" saltValue="Q0AdOTRXZVRMeynD/BDCuQ==" spinCount="100000" sheet="1" objects="1" scenarios="1" selectLockedCells="1"/>
  <mergeCells count="5">
    <mergeCell ref="A2:K2"/>
    <mergeCell ref="B13:K13"/>
    <mergeCell ref="H15:K15"/>
    <mergeCell ref="C16:K16"/>
    <mergeCell ref="C18:K18"/>
  </mergeCells>
  <pageMargins left="0.5" right="0.5" top="0.5" bottom="0.5" header="0.1" footer="0.1"/>
  <pageSetup fitToHeight="0" orientation="portrait" horizontalDpi="1200" verticalDpi="1200"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GH14"/>
  <sheetViews>
    <sheetView topLeftCell="FM1" workbookViewId="0">
      <selection activeCell="H6" sqref="H6:K13"/>
    </sheetView>
  </sheetViews>
  <sheetFormatPr defaultRowHeight="12" x14ac:dyDescent="0.55000000000000004"/>
  <cols>
    <col min="1" max="186" width="25.60546875" customWidth="1"/>
    <col min="187" max="187" width="16.2578125" customWidth="1"/>
  </cols>
  <sheetData>
    <row r="1" spans="1:190" s="18" customFormat="1" ht="66" customHeight="1" thickBot="1" x14ac:dyDescent="0.7">
      <c r="A1" s="18" t="s">
        <v>159</v>
      </c>
      <c r="B1" s="18" t="s">
        <v>153</v>
      </c>
      <c r="C1" s="18" t="s">
        <v>160</v>
      </c>
      <c r="D1" s="18" t="s">
        <v>161</v>
      </c>
      <c r="E1" s="18" t="s">
        <v>162</v>
      </c>
      <c r="F1" s="18" t="s">
        <v>163</v>
      </c>
      <c r="G1" s="18" t="s">
        <v>164</v>
      </c>
      <c r="H1" s="18" t="s">
        <v>165</v>
      </c>
      <c r="I1" s="18" t="s">
        <v>166</v>
      </c>
      <c r="J1" s="18" t="s">
        <v>154</v>
      </c>
      <c r="K1" s="18" t="s">
        <v>167</v>
      </c>
      <c r="L1" s="18" t="s">
        <v>155</v>
      </c>
      <c r="M1" s="18" t="s">
        <v>156</v>
      </c>
      <c r="N1" s="18" t="s">
        <v>168</v>
      </c>
      <c r="O1" s="18" t="s">
        <v>169</v>
      </c>
      <c r="P1" s="18" t="s">
        <v>157</v>
      </c>
      <c r="Q1" s="18" t="s">
        <v>158</v>
      </c>
      <c r="R1" s="18" t="s">
        <v>170</v>
      </c>
      <c r="S1" s="18" t="s">
        <v>171</v>
      </c>
      <c r="T1" s="18" t="s">
        <v>172</v>
      </c>
      <c r="U1" s="18" t="s">
        <v>173</v>
      </c>
      <c r="V1" s="18" t="s">
        <v>174</v>
      </c>
      <c r="W1" s="18" t="s">
        <v>175</v>
      </c>
      <c r="X1" s="18" t="s">
        <v>176</v>
      </c>
      <c r="Y1" s="18" t="s">
        <v>177</v>
      </c>
      <c r="Z1" s="18" t="s">
        <v>178</v>
      </c>
      <c r="AA1" s="18" t="s">
        <v>179</v>
      </c>
      <c r="AB1" s="18" t="s">
        <v>180</v>
      </c>
      <c r="AC1" s="37" t="s">
        <v>181</v>
      </c>
      <c r="AD1" s="38" t="s">
        <v>182</v>
      </c>
      <c r="AE1" s="37" t="s">
        <v>183</v>
      </c>
      <c r="AF1" s="43" t="s">
        <v>184</v>
      </c>
      <c r="AG1" s="37" t="s">
        <v>185</v>
      </c>
      <c r="AH1" s="43" t="s">
        <v>186</v>
      </c>
      <c r="AI1" s="37" t="s">
        <v>187</v>
      </c>
      <c r="AJ1" s="43" t="s">
        <v>188</v>
      </c>
      <c r="AK1" s="37" t="s">
        <v>189</v>
      </c>
      <c r="AL1" s="43" t="s">
        <v>190</v>
      </c>
      <c r="AM1" s="37" t="s">
        <v>191</v>
      </c>
      <c r="AN1" s="43" t="s">
        <v>192</v>
      </c>
      <c r="AO1" s="37" t="s">
        <v>193</v>
      </c>
      <c r="AP1" s="38" t="s">
        <v>194</v>
      </c>
      <c r="AQ1" s="37" t="s">
        <v>195</v>
      </c>
      <c r="AR1" s="43" t="s">
        <v>196</v>
      </c>
      <c r="AS1" s="37" t="s">
        <v>197</v>
      </c>
      <c r="AT1" s="43" t="s">
        <v>198</v>
      </c>
      <c r="AU1" s="37" t="s">
        <v>199</v>
      </c>
      <c r="AV1" s="43" t="s">
        <v>200</v>
      </c>
      <c r="AW1" s="18" t="s">
        <v>201</v>
      </c>
      <c r="AX1" s="18" t="s">
        <v>202</v>
      </c>
      <c r="AY1" s="18" t="s">
        <v>203</v>
      </c>
      <c r="AZ1" s="18" t="s">
        <v>204</v>
      </c>
      <c r="BA1" s="18" t="s">
        <v>205</v>
      </c>
      <c r="BB1" s="18" t="s">
        <v>206</v>
      </c>
      <c r="BC1" s="18" t="s">
        <v>207</v>
      </c>
      <c r="BD1" s="18" t="s">
        <v>208</v>
      </c>
      <c r="BE1" s="18" t="s">
        <v>209</v>
      </c>
      <c r="BF1" s="18" t="s">
        <v>210</v>
      </c>
      <c r="BG1" s="18" t="s">
        <v>211</v>
      </c>
      <c r="BH1" s="18" t="s">
        <v>212</v>
      </c>
      <c r="BI1" s="18" t="s">
        <v>213</v>
      </c>
      <c r="BJ1" s="18" t="s">
        <v>214</v>
      </c>
      <c r="BK1" s="18" t="s">
        <v>215</v>
      </c>
      <c r="BL1" s="18" t="s">
        <v>216</v>
      </c>
      <c r="BM1" s="18" t="s">
        <v>217</v>
      </c>
      <c r="BN1" s="18" t="s">
        <v>218</v>
      </c>
      <c r="BO1" s="18" t="s">
        <v>219</v>
      </c>
      <c r="BP1" s="18" t="s">
        <v>220</v>
      </c>
      <c r="BQ1" s="18" t="s">
        <v>221</v>
      </c>
      <c r="BR1" s="18" t="s">
        <v>222</v>
      </c>
      <c r="BS1" s="18" t="s">
        <v>223</v>
      </c>
      <c r="BT1" s="18" t="s">
        <v>224</v>
      </c>
      <c r="BU1" s="18" t="s">
        <v>225</v>
      </c>
      <c r="BV1" s="18" t="s">
        <v>226</v>
      </c>
      <c r="BW1" s="18" t="s">
        <v>227</v>
      </c>
      <c r="BX1" s="18" t="s">
        <v>228</v>
      </c>
      <c r="BY1" s="18" t="s">
        <v>229</v>
      </c>
      <c r="BZ1" s="18" t="s">
        <v>230</v>
      </c>
      <c r="CA1" s="18" t="s">
        <v>231</v>
      </c>
      <c r="CB1" s="18" t="s">
        <v>232</v>
      </c>
      <c r="CC1" s="18" t="s">
        <v>233</v>
      </c>
      <c r="CD1" s="18" t="s">
        <v>234</v>
      </c>
      <c r="CE1" s="18" t="s">
        <v>235</v>
      </c>
      <c r="CF1" s="18" t="s">
        <v>236</v>
      </c>
      <c r="CG1" s="18" t="s">
        <v>237</v>
      </c>
      <c r="CH1" s="18" t="s">
        <v>238</v>
      </c>
      <c r="CI1" s="18" t="s">
        <v>239</v>
      </c>
      <c r="CJ1" s="18" t="s">
        <v>240</v>
      </c>
      <c r="CK1" s="18" t="s">
        <v>241</v>
      </c>
      <c r="CL1" s="18" t="s">
        <v>242</v>
      </c>
      <c r="CM1" s="18" t="s">
        <v>243</v>
      </c>
      <c r="CN1" s="18" t="s">
        <v>244</v>
      </c>
      <c r="CO1" s="18" t="s">
        <v>245</v>
      </c>
      <c r="CP1" s="18" t="s">
        <v>246</v>
      </c>
      <c r="CQ1" s="18" t="s">
        <v>247</v>
      </c>
      <c r="CR1" s="18" t="s">
        <v>248</v>
      </c>
      <c r="CS1" s="18" t="s">
        <v>249</v>
      </c>
      <c r="CT1" s="18" t="s">
        <v>250</v>
      </c>
      <c r="CU1" s="18" t="s">
        <v>251</v>
      </c>
      <c r="CV1" s="18" t="s">
        <v>252</v>
      </c>
      <c r="CW1" s="18" t="s">
        <v>253</v>
      </c>
      <c r="CX1" s="18" t="s">
        <v>254</v>
      </c>
      <c r="CY1" s="18" t="s">
        <v>255</v>
      </c>
      <c r="CZ1" s="18" t="s">
        <v>256</v>
      </c>
      <c r="DA1" s="18" t="s">
        <v>257</v>
      </c>
      <c r="DB1" s="18" t="s">
        <v>258</v>
      </c>
      <c r="DC1" s="18" t="s">
        <v>259</v>
      </c>
      <c r="DD1" s="18" t="s">
        <v>260</v>
      </c>
      <c r="DE1" s="18" t="s">
        <v>261</v>
      </c>
      <c r="DF1" s="18" t="s">
        <v>262</v>
      </c>
      <c r="DG1" s="18" t="s">
        <v>263</v>
      </c>
      <c r="DH1" s="18" t="s">
        <v>264</v>
      </c>
      <c r="DI1" s="18" t="s">
        <v>265</v>
      </c>
      <c r="DJ1" s="18" t="s">
        <v>266</v>
      </c>
      <c r="DK1" s="18" t="s">
        <v>267</v>
      </c>
      <c r="DL1" s="18" t="s">
        <v>268</v>
      </c>
      <c r="DM1" s="18" t="s">
        <v>269</v>
      </c>
      <c r="DN1" s="18" t="s">
        <v>270</v>
      </c>
      <c r="DO1" s="18" t="s">
        <v>271</v>
      </c>
      <c r="DP1" s="18" t="s">
        <v>272</v>
      </c>
      <c r="DQ1" s="18" t="s">
        <v>273</v>
      </c>
      <c r="DR1" s="18" t="s">
        <v>274</v>
      </c>
      <c r="DS1" s="18" t="s">
        <v>275</v>
      </c>
      <c r="DT1" s="18" t="s">
        <v>276</v>
      </c>
      <c r="DU1" s="18" t="s">
        <v>277</v>
      </c>
      <c r="DV1" s="18" t="s">
        <v>278</v>
      </c>
      <c r="DW1" s="18" t="s">
        <v>279</v>
      </c>
      <c r="DX1" s="18" t="s">
        <v>280</v>
      </c>
      <c r="DY1" s="18" t="s">
        <v>281</v>
      </c>
      <c r="DZ1" s="18" t="s">
        <v>282</v>
      </c>
      <c r="EA1" s="18" t="s">
        <v>283</v>
      </c>
      <c r="EB1" s="18" t="s">
        <v>284</v>
      </c>
      <c r="EC1" s="18" t="s">
        <v>285</v>
      </c>
      <c r="ED1" s="18" t="s">
        <v>286</v>
      </c>
      <c r="EE1" s="18" t="s">
        <v>287</v>
      </c>
      <c r="EF1" s="18" t="s">
        <v>288</v>
      </c>
      <c r="EG1" s="18" t="s">
        <v>289</v>
      </c>
      <c r="EH1" s="18" t="s">
        <v>290</v>
      </c>
      <c r="EI1" s="18" t="s">
        <v>291</v>
      </c>
      <c r="EJ1" s="18" t="s">
        <v>292</v>
      </c>
      <c r="EK1" s="18" t="s">
        <v>293</v>
      </c>
      <c r="EL1" s="18" t="s">
        <v>294</v>
      </c>
      <c r="EM1" s="18" t="s">
        <v>295</v>
      </c>
      <c r="EN1" s="18" t="s">
        <v>296</v>
      </c>
      <c r="EO1" s="18" t="s">
        <v>297</v>
      </c>
      <c r="EP1" s="18" t="s">
        <v>298</v>
      </c>
      <c r="EQ1" s="18" t="s">
        <v>299</v>
      </c>
      <c r="ER1" s="18" t="s">
        <v>300</v>
      </c>
      <c r="ES1" s="18" t="s">
        <v>301</v>
      </c>
      <c r="ET1" s="18" t="s">
        <v>302</v>
      </c>
      <c r="EU1" s="18" t="s">
        <v>303</v>
      </c>
      <c r="EV1" s="18" t="s">
        <v>304</v>
      </c>
      <c r="EW1" s="18" t="s">
        <v>305</v>
      </c>
      <c r="EX1" s="18" t="s">
        <v>306</v>
      </c>
      <c r="EY1" s="18" t="s">
        <v>307</v>
      </c>
      <c r="EZ1" s="18" t="s">
        <v>308</v>
      </c>
      <c r="FA1" s="18" t="s">
        <v>309</v>
      </c>
      <c r="FB1" s="18" t="s">
        <v>310</v>
      </c>
      <c r="FC1" s="18" t="s">
        <v>311</v>
      </c>
      <c r="FD1" s="18" t="s">
        <v>312</v>
      </c>
      <c r="FE1" s="18" t="s">
        <v>313</v>
      </c>
      <c r="FF1" s="18" t="s">
        <v>314</v>
      </c>
      <c r="FG1" s="18" t="s">
        <v>315</v>
      </c>
      <c r="FH1" s="18" t="s">
        <v>316</v>
      </c>
      <c r="FI1" s="18" t="s">
        <v>317</v>
      </c>
      <c r="FJ1" s="18" t="s">
        <v>318</v>
      </c>
      <c r="FK1" s="18" t="s">
        <v>319</v>
      </c>
      <c r="FL1" s="18" t="s">
        <v>320</v>
      </c>
      <c r="FM1" s="18" t="s">
        <v>321</v>
      </c>
      <c r="FN1" s="18" t="s">
        <v>322</v>
      </c>
      <c r="FO1" s="18" t="s">
        <v>323</v>
      </c>
      <c r="FP1" s="18" t="s">
        <v>324</v>
      </c>
      <c r="FQ1" s="18" t="s">
        <v>325</v>
      </c>
      <c r="FR1" s="18" t="s">
        <v>326</v>
      </c>
      <c r="FS1" s="18" t="s">
        <v>327</v>
      </c>
      <c r="FT1" s="18" t="s">
        <v>328</v>
      </c>
      <c r="FU1" s="18" t="s">
        <v>329</v>
      </c>
      <c r="FV1" s="18" t="s">
        <v>330</v>
      </c>
      <c r="FW1" s="18" t="s">
        <v>331</v>
      </c>
      <c r="FX1" s="18" t="s">
        <v>332</v>
      </c>
      <c r="FY1" s="18" t="s">
        <v>333</v>
      </c>
      <c r="FZ1" s="18" t="s">
        <v>334</v>
      </c>
      <c r="GA1" s="18" t="s">
        <v>335</v>
      </c>
      <c r="GB1" s="18" t="s">
        <v>336</v>
      </c>
      <c r="GC1" s="18" t="s">
        <v>337</v>
      </c>
      <c r="GD1" s="18" t="s">
        <v>338</v>
      </c>
      <c r="GE1" s="18" t="s">
        <v>348</v>
      </c>
      <c r="GF1" s="18" t="s">
        <v>370</v>
      </c>
      <c r="GG1" s="18" t="s">
        <v>376</v>
      </c>
      <c r="GH1" s="18" t="s">
        <v>377</v>
      </c>
    </row>
    <row r="2" spans="1:190" ht="11.25" customHeight="1" x14ac:dyDescent="0.55000000000000004">
      <c r="A2">
        <f>Welcome!E20</f>
        <v>0</v>
      </c>
      <c r="B2">
        <f>Welcome!$E$21</f>
        <v>0</v>
      </c>
      <c r="C2">
        <f>Welcome!$E$22</f>
        <v>0</v>
      </c>
      <c r="D2">
        <f>Welcome!$E$23</f>
        <v>0</v>
      </c>
      <c r="E2">
        <f>Welcome!$E$24</f>
        <v>0</v>
      </c>
      <c r="F2">
        <f>Welcome!$E$25</f>
        <v>0</v>
      </c>
      <c r="G2">
        <f>Welcome!$E$26</f>
        <v>0</v>
      </c>
      <c r="H2">
        <f>Welcome!$E$27</f>
        <v>0</v>
      </c>
      <c r="I2" s="31">
        <f>'Institutional Profile'!$E$13</f>
        <v>0</v>
      </c>
      <c r="J2" s="31">
        <f>'Institutional Profile'!$E$14</f>
        <v>0</v>
      </c>
      <c r="K2" s="31">
        <f>'Institutional Profile'!$E$15</f>
        <v>0</v>
      </c>
      <c r="L2" s="31">
        <f>'Institutional Profile'!$E$17</f>
        <v>0</v>
      </c>
      <c r="M2" s="31">
        <f>'Institutional Profile'!$E$18</f>
        <v>0</v>
      </c>
      <c r="N2" s="31">
        <f>'Institutional Profile'!$E$19</f>
        <v>0</v>
      </c>
      <c r="O2" s="31">
        <f>'Institutional Profile'!$E$21</f>
        <v>0</v>
      </c>
      <c r="P2" s="31">
        <f>'Institutional Profile'!$E$22</f>
        <v>0</v>
      </c>
      <c r="Q2" s="31">
        <f>'Institutional Profile'!$E$23</f>
        <v>0</v>
      </c>
      <c r="R2" s="32">
        <f>'Other Profile Data (Optional)'!G11</f>
        <v>0</v>
      </c>
      <c r="S2" s="32">
        <f>'Other Profile Data (Optional)'!G12</f>
        <v>0</v>
      </c>
      <c r="T2" s="32">
        <f>'Other Profile Data (Optional)'!G13</f>
        <v>0</v>
      </c>
      <c r="U2" s="32">
        <f>'Other Profile Data (Optional)'!G14</f>
        <v>0</v>
      </c>
      <c r="V2" s="32">
        <f>'Other Profile Data (Optional)'!G15</f>
        <v>0</v>
      </c>
      <c r="W2" s="32">
        <f>'Other Profile Data (Optional)'!G16</f>
        <v>0</v>
      </c>
      <c r="X2" s="32">
        <f>'Other Profile Data (Optional)'!G17</f>
        <v>0</v>
      </c>
      <c r="Y2" s="33">
        <f>'Other Profile Data (Optional)'!G19</f>
        <v>0</v>
      </c>
      <c r="Z2" s="33">
        <f>'Other Profile Data (Optional)'!G20</f>
        <v>0</v>
      </c>
      <c r="AA2" s="33">
        <f>'Other Profile Data (Optional)'!G21</f>
        <v>0</v>
      </c>
      <c r="AB2" s="33">
        <f>'Other Profile Data (Optional)'!G23</f>
        <v>0</v>
      </c>
      <c r="AC2" s="31">
        <f>'Other Profile Data (Optional)'!E35</f>
        <v>0</v>
      </c>
      <c r="AD2" s="31">
        <f>'Other Profile Data (Optional)'!G35</f>
        <v>0</v>
      </c>
      <c r="AE2" s="31">
        <f>'Other Profile Data (Optional)'!E36</f>
        <v>0</v>
      </c>
      <c r="AF2" s="31">
        <f>'Other Profile Data (Optional)'!G36</f>
        <v>0</v>
      </c>
      <c r="AG2" s="31">
        <f>'Other Profile Data (Optional)'!E37</f>
        <v>0</v>
      </c>
      <c r="AH2" s="31">
        <f>'Other Profile Data (Optional)'!G37</f>
        <v>0</v>
      </c>
      <c r="AI2" s="31">
        <f>'Other Profile Data (Optional)'!E38</f>
        <v>0</v>
      </c>
      <c r="AJ2" s="31">
        <f>'Other Profile Data (Optional)'!G38</f>
        <v>0</v>
      </c>
      <c r="AK2" s="31">
        <f>'Other Profile Data (Optional)'!E39</f>
        <v>0</v>
      </c>
      <c r="AL2" s="31">
        <f>'Other Profile Data (Optional)'!G39</f>
        <v>0</v>
      </c>
      <c r="AM2" s="31">
        <f>'Other Profile Data (Optional)'!E40</f>
        <v>0</v>
      </c>
      <c r="AN2" s="48">
        <f>'Other Profile Data (Optional)'!G40</f>
        <v>0</v>
      </c>
      <c r="AO2" s="49">
        <f>'Other Profile Data (Optional)'!E47</f>
        <v>0</v>
      </c>
      <c r="AP2" s="49">
        <f>'Other Profile Data (Optional)'!G47</f>
        <v>0</v>
      </c>
      <c r="AQ2" s="49">
        <f>'Other Profile Data (Optional)'!E48</f>
        <v>0</v>
      </c>
      <c r="AR2" s="49">
        <f>'Other Profile Data (Optional)'!G48</f>
        <v>0</v>
      </c>
      <c r="AS2" s="49">
        <f>'Other Profile Data (Optional)'!E49</f>
        <v>0</v>
      </c>
      <c r="AT2" s="49">
        <f>'Other Profile Data (Optional)'!G49</f>
        <v>0</v>
      </c>
      <c r="AU2" s="49">
        <f>'Other Profile Data (Optional)'!E50</f>
        <v>0</v>
      </c>
      <c r="AV2" s="49">
        <f>'Other Profile Data (Optional)'!G50</f>
        <v>0</v>
      </c>
      <c r="AW2" s="18">
        <f>'Other Profile Data (Optional)'!G53</f>
        <v>0</v>
      </c>
      <c r="AX2" s="18">
        <f>'Other Profile Data (Optional)'!G54</f>
        <v>0</v>
      </c>
      <c r="AY2" s="18">
        <f>'Other Profile Data (Optional)'!G58</f>
        <v>0</v>
      </c>
      <c r="AZ2" s="18">
        <f>'Other Profile Data (Optional)'!G59</f>
        <v>0</v>
      </c>
      <c r="BA2" s="18">
        <f>'Other Profile Data (Optional)'!G60</f>
        <v>0</v>
      </c>
      <c r="BB2" s="18">
        <f>'Other Profile Data (Optional)'!G61</f>
        <v>0</v>
      </c>
      <c r="BC2" s="53">
        <f>'Other Profile Data (Optional)'!G62</f>
        <v>0</v>
      </c>
      <c r="BD2" s="18">
        <f>'Other Profile Data (Optional)'!G63</f>
        <v>0</v>
      </c>
      <c r="BE2" s="18">
        <f>'Other Profile Data (Optional)'!G64</f>
        <v>0</v>
      </c>
      <c r="BF2" s="18">
        <f>'Other Profile Data (Optional)'!G65</f>
        <v>0</v>
      </c>
      <c r="BG2" s="50">
        <f>'Expenditure Data'!$B$20</f>
        <v>0</v>
      </c>
      <c r="BH2" s="50">
        <f>'Expenditure Data'!$D$20</f>
        <v>0</v>
      </c>
      <c r="BI2" s="50">
        <f>'Expenditure Data'!$F$20</f>
        <v>0</v>
      </c>
      <c r="BJ2" s="50">
        <f>'Expenditure Data'!$H$20</f>
        <v>0</v>
      </c>
      <c r="BK2" s="50">
        <f>'Expenditure Data'!$J$20</f>
        <v>0</v>
      </c>
      <c r="BL2" s="50">
        <f>'Expenditure Data'!$B$33</f>
        <v>0</v>
      </c>
      <c r="BM2" s="50">
        <f>'Expenditure Data'!$D$33</f>
        <v>0</v>
      </c>
      <c r="BN2" s="50">
        <f>'Expenditure Data'!$F$33</f>
        <v>0</v>
      </c>
      <c r="BO2" s="50">
        <f>'Expenditure Data'!$H$33</f>
        <v>0</v>
      </c>
      <c r="BP2" s="50">
        <f>'Expenditure Data'!$J$33</f>
        <v>0</v>
      </c>
      <c r="BQ2" s="50">
        <f>'Expenditure Data'!$B$52</f>
        <v>0</v>
      </c>
      <c r="BR2" s="50">
        <f>'Expenditure Data'!$D$52</f>
        <v>0</v>
      </c>
      <c r="BS2" s="50">
        <f>'Expenditure Data'!$F$52</f>
        <v>0</v>
      </c>
      <c r="BT2" s="50">
        <f>'Expenditure Data'!$H$52</f>
        <v>0</v>
      </c>
      <c r="BU2" s="50">
        <f>'Expenditure Data'!$J$52</f>
        <v>0</v>
      </c>
      <c r="BV2" s="50">
        <f>'Expenditure Data'!$B$70</f>
        <v>0</v>
      </c>
      <c r="BW2" s="50">
        <f>'Expenditure Data'!$D$70</f>
        <v>0</v>
      </c>
      <c r="BX2" s="50">
        <f>'Expenditure Data'!$F$70</f>
        <v>0</v>
      </c>
      <c r="BY2" s="50">
        <f>'Expenditure Data'!$H$70</f>
        <v>0</v>
      </c>
      <c r="BZ2" s="50">
        <f>'Expenditure Data'!$J$70</f>
        <v>0</v>
      </c>
      <c r="CA2" s="51">
        <f>'Staffing Levels'!$C$20</f>
        <v>0</v>
      </c>
      <c r="CB2" s="51">
        <f>'Staffing Levels'!$D$20</f>
        <v>0</v>
      </c>
      <c r="CC2" s="51">
        <f>'Staffing Levels'!$F$20</f>
        <v>0</v>
      </c>
      <c r="CD2" s="51">
        <f>'Staffing Levels'!$H$20</f>
        <v>0</v>
      </c>
      <c r="CE2" s="51">
        <f>'Staffing Levels'!$J$20</f>
        <v>0</v>
      </c>
      <c r="CF2" s="51">
        <f>'Staffing Levels'!$E$43</f>
        <v>0</v>
      </c>
      <c r="CG2" s="51">
        <f>'Staffing Levels'!$E$44</f>
        <v>0</v>
      </c>
      <c r="CH2" s="51">
        <f>'Staffing Levels'!$E$45</f>
        <v>0</v>
      </c>
      <c r="CI2" s="51">
        <f>'Staffing Levels'!$E$46</f>
        <v>0</v>
      </c>
      <c r="CJ2" s="51">
        <f>'Staffing Levels'!$E$47</f>
        <v>0</v>
      </c>
      <c r="CK2" s="51">
        <f>'Staffing Levels'!$E$48</f>
        <v>0</v>
      </c>
      <c r="CL2" s="51">
        <f>'Staffing Levels'!$E$49</f>
        <v>0</v>
      </c>
      <c r="CM2" s="51">
        <f>'Staffing Levels'!$E$72</f>
        <v>0</v>
      </c>
      <c r="CN2" s="51">
        <f>'Staffing Levels'!$E$73</f>
        <v>0</v>
      </c>
      <c r="CO2" s="51">
        <f>'Staffing Levels'!$E$74</f>
        <v>0</v>
      </c>
      <c r="CP2" s="51">
        <f>'Staffing Levels'!$E$93</f>
        <v>0</v>
      </c>
      <c r="CQ2" s="48">
        <f>'Fundraising Production'!$E$25</f>
        <v>0</v>
      </c>
      <c r="CR2" s="48">
        <f>'Fundraising Production'!$E$26</f>
        <v>0</v>
      </c>
      <c r="CS2" s="48">
        <f>'Fundraising Production'!$E$27</f>
        <v>0</v>
      </c>
      <c r="CT2" s="48">
        <f>'Fundraising Production'!$E$28</f>
        <v>0</v>
      </c>
      <c r="CU2" s="48">
        <f>'Fundraising Production'!$E$29</f>
        <v>0</v>
      </c>
      <c r="CV2" s="48">
        <f>'Fundraising Production'!$E$30</f>
        <v>0</v>
      </c>
      <c r="CW2" s="48">
        <f>'Fundraising Production'!$E$31</f>
        <v>0</v>
      </c>
      <c r="CX2" s="48">
        <f>'Fundraising Production'!$E$32</f>
        <v>0</v>
      </c>
      <c r="CY2" s="48">
        <f>'Fundraising Production'!$E$33</f>
        <v>0</v>
      </c>
      <c r="CZ2" s="48">
        <f>'Fundraising Production'!$E$34</f>
        <v>0</v>
      </c>
      <c r="DA2" s="48">
        <f>'Fundraising Production'!$E$35</f>
        <v>0</v>
      </c>
      <c r="DB2" s="48">
        <f>'Fundraising Production'!$E$36</f>
        <v>0</v>
      </c>
      <c r="DC2" s="48">
        <f>'Fundraising Production'!$E$37</f>
        <v>0</v>
      </c>
      <c r="DD2">
        <f>'Fundraising Production'!$G$25</f>
        <v>0</v>
      </c>
      <c r="DE2">
        <f>'Fundraising Production'!$G$26</f>
        <v>0</v>
      </c>
      <c r="DF2">
        <f>'Fundraising Production'!$G$27</f>
        <v>0</v>
      </c>
      <c r="DG2">
        <f>'Fundraising Production'!$G$28</f>
        <v>0</v>
      </c>
      <c r="DH2">
        <f>'Fundraising Production'!$G$29</f>
        <v>0</v>
      </c>
      <c r="DI2">
        <f>'Fundraising Production'!$G$30</f>
        <v>0</v>
      </c>
      <c r="DJ2">
        <f>'Fundraising Production'!$G$31</f>
        <v>0</v>
      </c>
      <c r="DK2">
        <f>'Fundraising Production'!$G$32</f>
        <v>0</v>
      </c>
      <c r="DL2">
        <f>'Fundraising Production'!$G$33</f>
        <v>0</v>
      </c>
      <c r="DM2">
        <f>'Fundraising Production'!$G$34</f>
        <v>0</v>
      </c>
      <c r="DN2">
        <f>'Fundraising Production'!$G$35</f>
        <v>0</v>
      </c>
      <c r="DO2">
        <f>'Fundraising Production'!$G$36</f>
        <v>0</v>
      </c>
      <c r="DP2">
        <f>'Fundraising Production'!$G$37</f>
        <v>0</v>
      </c>
      <c r="DQ2" s="48">
        <f>'Fundraising Production'!$E$43</f>
        <v>0</v>
      </c>
      <c r="DR2" s="48">
        <f>'Fundraising Production'!$E$44</f>
        <v>0</v>
      </c>
      <c r="DS2" s="48">
        <f>'Fundraising Production'!$E$45</f>
        <v>0</v>
      </c>
      <c r="DT2" s="48">
        <f>'Fundraising Production'!$E$46</f>
        <v>0</v>
      </c>
      <c r="DU2" s="48">
        <f>'Fundraising Production'!$E$47</f>
        <v>0</v>
      </c>
      <c r="DV2" s="48">
        <f>'Fundraising Production'!$E$48</f>
        <v>0</v>
      </c>
      <c r="DW2" s="48">
        <f>'Fundraising Production'!$E$49</f>
        <v>0</v>
      </c>
      <c r="DX2" s="48">
        <f>'Fundraising Production'!$E$50</f>
        <v>0</v>
      </c>
      <c r="DY2" s="48">
        <f>'Fundraising Production'!$E$51</f>
        <v>0</v>
      </c>
      <c r="DZ2" s="48">
        <f>'Fundraising Production'!$E$52</f>
        <v>0</v>
      </c>
      <c r="EA2" s="48">
        <f>'Fundraising Production'!$E$53</f>
        <v>0</v>
      </c>
      <c r="EB2" s="48">
        <f>'Fundraising Production'!$E$54</f>
        <v>0</v>
      </c>
      <c r="EC2" s="48">
        <f>'Fundraising Production'!$E$55</f>
        <v>0</v>
      </c>
      <c r="ED2">
        <f>'Fundraising Production'!$G$43</f>
        <v>0</v>
      </c>
      <c r="EE2">
        <f>'Fundraising Production'!$G$44</f>
        <v>0</v>
      </c>
      <c r="EF2">
        <f>'Fundraising Production'!$G$45</f>
        <v>0</v>
      </c>
      <c r="EG2">
        <f>'Fundraising Production'!$G$46</f>
        <v>0</v>
      </c>
      <c r="EH2">
        <f>'Fundraising Production'!$G$47</f>
        <v>0</v>
      </c>
      <c r="EI2">
        <f>'Fundraising Production'!$G$48</f>
        <v>0</v>
      </c>
      <c r="EJ2">
        <f>'Fundraising Production'!$G$49</f>
        <v>0</v>
      </c>
      <c r="EK2">
        <f>'Fundraising Production'!$G$50</f>
        <v>0</v>
      </c>
      <c r="EL2">
        <f>'Fundraising Production'!$G$51</f>
        <v>0</v>
      </c>
      <c r="EM2">
        <f>'Fundraising Production'!$G$52</f>
        <v>0</v>
      </c>
      <c r="EN2">
        <f>'Fundraising Production'!$G$53</f>
        <v>0</v>
      </c>
      <c r="EO2">
        <f>'Fundraising Production'!$G$54</f>
        <v>0</v>
      </c>
      <c r="EP2">
        <f>'Fundraising Production'!$G$55</f>
        <v>0</v>
      </c>
      <c r="EQ2" s="48">
        <f>'Fundraising Production'!$E$61</f>
        <v>0</v>
      </c>
      <c r="ER2" s="48">
        <f>'Fundraising Production'!$E$62</f>
        <v>0</v>
      </c>
      <c r="ES2" s="48">
        <f>'Fundraising Production'!$E$63</f>
        <v>0</v>
      </c>
      <c r="ET2" s="48">
        <f>'Fundraising Production'!$E$64</f>
        <v>0</v>
      </c>
      <c r="EU2" s="48">
        <f>'Fundraising Production'!$E$65</f>
        <v>0</v>
      </c>
      <c r="EV2" s="48">
        <f>'Fundraising Production'!$E$66</f>
        <v>0</v>
      </c>
      <c r="EW2" s="48">
        <f>'Fundraising Production'!$E$67</f>
        <v>0</v>
      </c>
      <c r="EX2" s="48">
        <f>'Fundraising Production'!$E$68</f>
        <v>0</v>
      </c>
      <c r="EY2" s="48">
        <f>'Fundraising Production'!$E$69</f>
        <v>0</v>
      </c>
      <c r="EZ2" s="48">
        <f>'Fundraising Production'!$E$70</f>
        <v>0</v>
      </c>
      <c r="FA2" s="48">
        <f>'Fundraising Production'!$E$71</f>
        <v>0</v>
      </c>
      <c r="FB2" s="48">
        <f>'Fundraising Production'!$E$72</f>
        <v>0</v>
      </c>
      <c r="FC2" s="48">
        <f>'Fundraising Production'!$E$73</f>
        <v>0</v>
      </c>
      <c r="FD2">
        <f>'Fundraising Production'!$G$61</f>
        <v>0</v>
      </c>
      <c r="FE2">
        <f>'Fundraising Production'!$G$62</f>
        <v>0</v>
      </c>
      <c r="FF2">
        <f>'Fundraising Production'!$G$63</f>
        <v>0</v>
      </c>
      <c r="FG2">
        <f>'Fundraising Production'!$G$64</f>
        <v>0</v>
      </c>
      <c r="FH2">
        <f>'Fundraising Production'!$G$65</f>
        <v>0</v>
      </c>
      <c r="FI2">
        <f>'Fundraising Production'!$G$66</f>
        <v>0</v>
      </c>
      <c r="FJ2">
        <f>'Fundraising Production'!$G$67</f>
        <v>0</v>
      </c>
      <c r="FK2">
        <f>'Fundraising Production'!$G$68</f>
        <v>0</v>
      </c>
      <c r="FL2">
        <f>'Fundraising Production'!$G$69</f>
        <v>0</v>
      </c>
      <c r="FM2">
        <f>'Fundraising Production'!$G$70</f>
        <v>0</v>
      </c>
      <c r="FN2">
        <f>'Fundraising Production'!$G$71</f>
        <v>0</v>
      </c>
      <c r="FO2">
        <f>'Fundraising Production'!$G$72</f>
        <v>0</v>
      </c>
      <c r="FP2">
        <f>'Fundraising Production'!$G$73</f>
        <v>0</v>
      </c>
      <c r="FQ2">
        <f>'Medical &amp; Sport (Optional)'!$C$9</f>
        <v>0</v>
      </c>
      <c r="FR2">
        <f>'Medical &amp; Sport (Optional)'!$G$9</f>
        <v>0</v>
      </c>
      <c r="FS2">
        <f>'Medical &amp; Sport (Optional)'!$C$10</f>
        <v>0</v>
      </c>
      <c r="FT2">
        <f>'Medical &amp; Sport (Optional)'!$G$10</f>
        <v>0</v>
      </c>
      <c r="FU2">
        <f>'Medical &amp; Sport (Optional)'!$C$11</f>
        <v>0</v>
      </c>
      <c r="FV2">
        <f>'Medical &amp; Sport (Optional)'!$G$11</f>
        <v>0</v>
      </c>
      <c r="FW2">
        <f>'Medical &amp; Sport (Optional)'!$C$19</f>
        <v>0</v>
      </c>
      <c r="FX2">
        <f>'Medical &amp; Sport (Optional)'!$G$19</f>
        <v>0</v>
      </c>
      <c r="FY2">
        <f>'Medical &amp; Sport (Optional)'!$C$20</f>
        <v>0</v>
      </c>
      <c r="FZ2">
        <f>'Medical &amp; Sport (Optional)'!$G$20</f>
        <v>0</v>
      </c>
      <c r="GA2">
        <f>'Medical &amp; Sport (Optional)'!$C$21</f>
        <v>0</v>
      </c>
      <c r="GB2">
        <f>'Medical &amp; Sport (Optional)'!$G$21</f>
        <v>0</v>
      </c>
      <c r="GC2" s="51">
        <f>Conclusion!$H$15</f>
        <v>0</v>
      </c>
      <c r="GD2">
        <f>Conclusion!$C$18</f>
        <v>0</v>
      </c>
      <c r="GE2">
        <f>'Other Profile Data (Optional)'!$G$66</f>
        <v>0</v>
      </c>
      <c r="GF2">
        <f>'Other Profile Data (Optional)'!$G$67</f>
        <v>0</v>
      </c>
      <c r="GG2" s="51">
        <f>'Staffing Levels'!$E$91</f>
        <v>0</v>
      </c>
      <c r="GH2" s="51">
        <f>'Staffing Levels'!$E$92</f>
        <v>0</v>
      </c>
    </row>
    <row r="3" spans="1:190" ht="11.25" customHeight="1" x14ac:dyDescent="0.55000000000000004"/>
    <row r="4" spans="1:190" ht="11.25" customHeight="1" x14ac:dyDescent="0.55000000000000004">
      <c r="V4" s="32"/>
      <c r="W4" s="18"/>
      <c r="X4" s="18"/>
      <c r="Y4" s="18"/>
      <c r="Z4" s="18"/>
      <c r="AA4" s="18"/>
      <c r="AB4" s="18"/>
      <c r="AC4" s="18"/>
      <c r="BC4" s="18"/>
      <c r="BD4" s="18"/>
      <c r="BE4" s="18"/>
      <c r="BF4" s="18"/>
      <c r="BG4" s="18"/>
      <c r="BH4" s="18"/>
    </row>
    <row r="5" spans="1:190" ht="11.45" customHeight="1" x14ac:dyDescent="0.55000000000000004">
      <c r="N5" s="18"/>
      <c r="O5" s="18"/>
      <c r="P5" s="18"/>
      <c r="Q5" s="18"/>
      <c r="S5" s="18"/>
      <c r="T5" s="18"/>
      <c r="V5" s="32"/>
      <c r="W5" s="18"/>
      <c r="X5" s="18"/>
      <c r="Y5" s="18"/>
      <c r="BA5" s="52"/>
      <c r="BB5" s="52"/>
      <c r="BC5" s="18"/>
      <c r="BD5" s="18"/>
      <c r="BE5" s="18"/>
      <c r="BF5" s="18"/>
      <c r="BG5" s="18"/>
      <c r="BH5" s="18"/>
    </row>
    <row r="6" spans="1:190" ht="11.45" customHeight="1" x14ac:dyDescent="0.55000000000000004">
      <c r="N6" s="18"/>
      <c r="O6" s="18"/>
      <c r="P6" s="18"/>
      <c r="Q6" s="18"/>
      <c r="S6" s="18"/>
      <c r="T6" s="18"/>
      <c r="V6" s="32"/>
      <c r="W6" s="18"/>
      <c r="X6" s="18"/>
      <c r="Y6" s="18"/>
      <c r="BC6" s="18"/>
      <c r="BD6" s="18"/>
      <c r="BE6" s="18"/>
      <c r="BF6" s="18"/>
      <c r="BG6" s="18"/>
      <c r="BH6" s="18"/>
    </row>
    <row r="7" spans="1:190" ht="11.45" customHeight="1" x14ac:dyDescent="0.55000000000000004">
      <c r="S7" s="18"/>
      <c r="T7" s="18"/>
      <c r="W7" s="18"/>
      <c r="X7" s="18"/>
      <c r="Y7" s="18"/>
    </row>
    <row r="8" spans="1:190" ht="11.45" customHeight="1" x14ac:dyDescent="0.55000000000000004">
      <c r="I8" s="31"/>
      <c r="J8" s="18"/>
      <c r="V8" s="32"/>
      <c r="W8" s="18"/>
      <c r="X8" s="18"/>
      <c r="Y8" s="18"/>
      <c r="AD8" s="31"/>
    </row>
    <row r="9" spans="1:190" ht="11.45" customHeight="1" x14ac:dyDescent="0.55000000000000004">
      <c r="I9" s="31"/>
      <c r="V9" s="32"/>
      <c r="W9" s="18"/>
      <c r="X9" s="18"/>
      <c r="Y9" s="18"/>
      <c r="BK9" s="50"/>
    </row>
    <row r="10" spans="1:190" ht="11.45" customHeight="1" x14ac:dyDescent="0.55000000000000004">
      <c r="I10" s="31"/>
      <c r="V10" s="32"/>
      <c r="W10" s="18"/>
      <c r="X10" s="18"/>
      <c r="Y10" s="18"/>
      <c r="BK10" s="50"/>
    </row>
    <row r="11" spans="1:190" ht="11.45" customHeight="1" x14ac:dyDescent="0.55000000000000004">
      <c r="I11" s="31"/>
      <c r="V11" s="18"/>
      <c r="W11" s="18"/>
      <c r="X11" s="18"/>
      <c r="Y11" s="18"/>
    </row>
    <row r="12" spans="1:190" ht="11.45" customHeight="1" x14ac:dyDescent="0.55000000000000004">
      <c r="I12" s="31"/>
      <c r="V12" s="18"/>
      <c r="W12" s="18"/>
      <c r="X12" s="18"/>
      <c r="Y12" s="18"/>
    </row>
    <row r="13" spans="1:190" x14ac:dyDescent="0.55000000000000004">
      <c r="I13" s="31"/>
    </row>
    <row r="14" spans="1:190" x14ac:dyDescent="0.55000000000000004">
      <c r="I14" s="31"/>
    </row>
  </sheetData>
  <sheetProtection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B13"/>
  <sheetViews>
    <sheetView workbookViewId="0">
      <selection activeCell="H6" sqref="H6:K13"/>
    </sheetView>
  </sheetViews>
  <sheetFormatPr defaultRowHeight="12" x14ac:dyDescent="0.55000000000000004"/>
  <cols>
    <col min="1" max="1" width="45.2578125" bestFit="1" customWidth="1"/>
  </cols>
  <sheetData>
    <row r="1" spans="1:2" x14ac:dyDescent="0.55000000000000004">
      <c r="A1" t="s">
        <v>66</v>
      </c>
      <c r="B1" t="s">
        <v>67</v>
      </c>
    </row>
    <row r="2" spans="1:2" x14ac:dyDescent="0.55000000000000004">
      <c r="A2" t="s">
        <v>68</v>
      </c>
      <c r="B2" t="e">
        <f>IF(#REF!&gt;SUM(#REF!,#REF!),"Yes","")</f>
        <v>#REF!</v>
      </c>
    </row>
    <row r="3" spans="1:2" x14ac:dyDescent="0.55000000000000004">
      <c r="A3" t="s">
        <v>69</v>
      </c>
      <c r="B3" t="e">
        <f>IF(#REF!&gt;2018,"Yes","")</f>
        <v>#REF!</v>
      </c>
    </row>
    <row r="4" spans="1:2" x14ac:dyDescent="0.55000000000000004">
      <c r="A4" t="s">
        <v>70</v>
      </c>
      <c r="B4" t="e">
        <f>IF(#REF!&lt;2018,IF(#REF!&lt;&gt;"","Yes",""))</f>
        <v>#REF!</v>
      </c>
    </row>
    <row r="5" spans="1:2" x14ac:dyDescent="0.55000000000000004">
      <c r="A5" t="s">
        <v>73</v>
      </c>
      <c r="B5" t="e">
        <f>IF(#REF!&gt;2018,"Yes","")</f>
        <v>#REF!</v>
      </c>
    </row>
    <row r="6" spans="1:2" x14ac:dyDescent="0.55000000000000004">
      <c r="A6" t="s">
        <v>74</v>
      </c>
      <c r="B6" t="e">
        <f>IF(#REF!&lt;#REF!,"Yes",IF(#REF!&lt;#REF!,"Yes",IF(#REF!&lt;#REF!,"Yes",IF(#REF!&lt;#REF!,"Yes",IF(#REF!&lt;#REF!,"Yes",IF(#REF!&lt;#REF!,"Yes",IF(#REF!&lt;#REF!,"Yes",IF(#REF!&lt;#REF!,"Yes",IF(#REF!&lt;#REF!,"Yes",IF(#REF!&lt;#REF!,"Yes",""))))))))))</f>
        <v>#REF!</v>
      </c>
    </row>
    <row r="7" spans="1:2" x14ac:dyDescent="0.55000000000000004">
      <c r="A7" t="s">
        <v>76</v>
      </c>
      <c r="B7" t="str">
        <f>IF('Expenditure Data'!F20&gt;('Expenditure Data'!B20*0.4),"Yes",IF('Expenditure Data'!F33&gt;('Expenditure Data'!B33*0.4),"Yes",""))</f>
        <v/>
      </c>
    </row>
    <row r="8" spans="1:2" x14ac:dyDescent="0.55000000000000004">
      <c r="A8" t="s">
        <v>77</v>
      </c>
      <c r="B8" t="str">
        <f>IF('Expenditure Data'!D20=0,"Yes",IF('Expenditure Data'!F20=0,"Yes",""))</f>
        <v>Yes</v>
      </c>
    </row>
    <row r="9" spans="1:2" x14ac:dyDescent="0.55000000000000004">
      <c r="A9" t="s">
        <v>78</v>
      </c>
      <c r="B9" t="e">
        <f>IF(#REF!&gt;(#REF!*0.4),"Yes","")</f>
        <v>#REF!</v>
      </c>
    </row>
    <row r="10" spans="1:2" x14ac:dyDescent="0.55000000000000004">
      <c r="A10" t="s">
        <v>79</v>
      </c>
      <c r="B10" t="e">
        <f>IF(#REF!=0,"Yes",IF(#REF!=0,"Yes",""))</f>
        <v>#REF!</v>
      </c>
    </row>
    <row r="11" spans="1:2" x14ac:dyDescent="0.55000000000000004">
      <c r="A11" t="s">
        <v>80</v>
      </c>
      <c r="B11" t="e">
        <f>IF(#REF!&gt;#REF!,"Yes","")</f>
        <v>#REF!</v>
      </c>
    </row>
    <row r="12" spans="1:2" x14ac:dyDescent="0.55000000000000004">
      <c r="A12" t="s">
        <v>81</v>
      </c>
      <c r="B12" t="e">
        <f>IF(#REF!&gt;(SUM(#REF!)*0.4),"Yes","")</f>
        <v>#REF!</v>
      </c>
    </row>
    <row r="13" spans="1:2" x14ac:dyDescent="0.55000000000000004">
      <c r="A13" t="s">
        <v>98</v>
      </c>
      <c r="B13" t="e">
        <f>IF(SUM(#REF!)&gt;=#REF!-1,"Yes","")</f>
        <v>#REF!</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autoPageBreaks="0" fitToPage="1"/>
  </sheetPr>
  <dimension ref="A1:S38"/>
  <sheetViews>
    <sheetView showGridLines="0" topLeftCell="A3" zoomScaleNormal="100" zoomScaleSheetLayoutView="100" workbookViewId="0">
      <selection activeCell="E20" sqref="E20:J20"/>
    </sheetView>
  </sheetViews>
  <sheetFormatPr defaultColWidth="9" defaultRowHeight="12" x14ac:dyDescent="0.55000000000000004"/>
  <cols>
    <col min="1" max="1" width="1.73828125" customWidth="1"/>
    <col min="2" max="2" width="3.390625" customWidth="1"/>
    <col min="3" max="3" width="9.12890625" customWidth="1"/>
    <col min="6" max="6" width="10.12890625" customWidth="1"/>
    <col min="7" max="7" width="4" customWidth="1"/>
    <col min="11" max="11" width="16.12890625" customWidth="1"/>
    <col min="15" max="15" width="11.73828125" customWidth="1"/>
  </cols>
  <sheetData>
    <row r="1" spans="1:19" ht="65.150000000000006" customHeight="1" thickBot="1" x14ac:dyDescent="0.7">
      <c r="A1" s="3"/>
      <c r="B1" s="3"/>
      <c r="C1" s="3"/>
      <c r="D1" s="3"/>
      <c r="E1" s="3"/>
      <c r="F1" s="3"/>
      <c r="G1" s="3"/>
      <c r="H1" s="3"/>
      <c r="I1" s="3"/>
      <c r="J1" s="3"/>
      <c r="K1" s="6" t="s">
        <v>341</v>
      </c>
      <c r="L1" s="4"/>
      <c r="M1" s="3"/>
      <c r="O1" s="5"/>
    </row>
    <row r="2" spans="1:19" ht="18" customHeight="1" x14ac:dyDescent="0.55000000000000004">
      <c r="A2" s="59" t="s">
        <v>2</v>
      </c>
      <c r="B2" s="59"/>
      <c r="C2" s="59"/>
      <c r="D2" s="59"/>
      <c r="E2" s="59"/>
      <c r="F2" s="59"/>
      <c r="G2" s="59"/>
      <c r="H2" s="59"/>
      <c r="I2" s="59"/>
      <c r="J2" s="59"/>
      <c r="K2" s="59"/>
      <c r="L2" s="7"/>
      <c r="M2" s="7"/>
      <c r="N2" s="7"/>
      <c r="O2" s="7"/>
    </row>
    <row r="4" spans="1:19" ht="25.25" x14ac:dyDescent="1.05">
      <c r="B4" s="60" t="s">
        <v>349</v>
      </c>
      <c r="C4" s="60"/>
      <c r="D4" s="60"/>
      <c r="E4" s="60"/>
      <c r="F4" s="60"/>
      <c r="G4" s="60"/>
      <c r="H4" s="60"/>
      <c r="I4" s="60"/>
      <c r="J4" s="60"/>
      <c r="K4" s="60"/>
    </row>
    <row r="6" spans="1:19" ht="16.399999999999999" customHeight="1" x14ac:dyDescent="0.65">
      <c r="A6" s="1"/>
      <c r="B6" s="63" t="s">
        <v>115</v>
      </c>
      <c r="C6" s="63"/>
      <c r="D6" s="63"/>
      <c r="E6" s="63"/>
      <c r="F6" s="63"/>
      <c r="G6" s="34"/>
      <c r="H6" s="63" t="s">
        <v>116</v>
      </c>
      <c r="I6" s="63"/>
      <c r="J6" s="63"/>
      <c r="K6" s="63"/>
    </row>
    <row r="7" spans="1:19" ht="12" customHeight="1" x14ac:dyDescent="0.55000000000000004">
      <c r="B7" s="63"/>
      <c r="C7" s="63"/>
      <c r="D7" s="63"/>
      <c r="E7" s="63"/>
      <c r="F7" s="63"/>
      <c r="G7" s="34"/>
      <c r="H7" s="63"/>
      <c r="I7" s="63"/>
      <c r="J7" s="63"/>
      <c r="K7" s="63"/>
    </row>
    <row r="8" spans="1:19" x14ac:dyDescent="0.55000000000000004">
      <c r="B8" s="63"/>
      <c r="C8" s="63"/>
      <c r="D8" s="63"/>
      <c r="E8" s="63"/>
      <c r="F8" s="63"/>
      <c r="G8" s="34"/>
      <c r="H8" s="63"/>
      <c r="I8" s="63"/>
      <c r="J8" s="63"/>
      <c r="K8" s="63"/>
    </row>
    <row r="9" spans="1:19" x14ac:dyDescent="0.55000000000000004">
      <c r="B9" s="63"/>
      <c r="C9" s="63"/>
      <c r="D9" s="63"/>
      <c r="E9" s="63"/>
      <c r="F9" s="63"/>
      <c r="G9" s="34"/>
      <c r="H9" s="63"/>
      <c r="I9" s="63"/>
      <c r="J9" s="63"/>
      <c r="K9" s="63"/>
    </row>
    <row r="10" spans="1:19" ht="12.75" x14ac:dyDescent="0.55000000000000004">
      <c r="B10" s="63"/>
      <c r="C10" s="63"/>
      <c r="D10" s="63"/>
      <c r="E10" s="63"/>
      <c r="F10" s="63"/>
      <c r="G10" s="34"/>
      <c r="H10" s="63"/>
      <c r="I10" s="63"/>
      <c r="J10" s="63"/>
      <c r="K10" s="63"/>
      <c r="L10" s="2"/>
      <c r="M10" s="2"/>
      <c r="N10" s="2"/>
      <c r="O10" s="2"/>
      <c r="P10" s="2"/>
      <c r="Q10" s="2"/>
      <c r="R10" s="2"/>
      <c r="S10" s="2"/>
    </row>
    <row r="11" spans="1:19" x14ac:dyDescent="0.55000000000000004">
      <c r="B11" s="63"/>
      <c r="C11" s="63"/>
      <c r="D11" s="63"/>
      <c r="E11" s="63"/>
      <c r="F11" s="63"/>
      <c r="G11" s="34"/>
      <c r="H11" s="63"/>
      <c r="I11" s="63"/>
      <c r="J11" s="63"/>
      <c r="K11" s="63"/>
    </row>
    <row r="12" spans="1:19" x14ac:dyDescent="0.55000000000000004">
      <c r="B12" s="63"/>
      <c r="C12" s="63"/>
      <c r="D12" s="63"/>
      <c r="E12" s="63"/>
      <c r="F12" s="63"/>
      <c r="G12" s="34"/>
      <c r="H12" s="63"/>
      <c r="I12" s="63"/>
      <c r="J12" s="63"/>
      <c r="K12" s="63"/>
    </row>
    <row r="13" spans="1:19" ht="12.75" customHeight="1" x14ac:dyDescent="0.55000000000000004">
      <c r="B13" s="63"/>
      <c r="C13" s="63"/>
      <c r="D13" s="63"/>
      <c r="E13" s="63"/>
      <c r="F13" s="63"/>
      <c r="G13" s="34"/>
      <c r="H13" s="63"/>
      <c r="I13" s="63"/>
      <c r="J13" s="63"/>
      <c r="K13" s="63"/>
    </row>
    <row r="14" spans="1:19" x14ac:dyDescent="0.55000000000000004">
      <c r="B14" s="63"/>
      <c r="C14" s="63"/>
      <c r="D14" s="63"/>
      <c r="E14" s="63"/>
      <c r="F14" s="63"/>
      <c r="G14" s="34"/>
      <c r="H14" s="34"/>
      <c r="I14" s="34"/>
      <c r="J14" s="34"/>
      <c r="K14" s="34"/>
    </row>
    <row r="15" spans="1:19" ht="12.75" x14ac:dyDescent="0.55000000000000004">
      <c r="K15" s="2"/>
      <c r="L15" s="2"/>
      <c r="M15" s="2"/>
      <c r="N15" s="2"/>
      <c r="O15" s="2"/>
      <c r="P15" s="2"/>
      <c r="Q15" s="2"/>
      <c r="R15" s="2"/>
      <c r="S15" s="2"/>
    </row>
    <row r="16" spans="1:19" ht="23.25" customHeight="1" x14ac:dyDescent="0.55000000000000004">
      <c r="B16" s="61" t="s">
        <v>134</v>
      </c>
      <c r="C16" s="61"/>
      <c r="D16" s="61"/>
      <c r="E16" s="61"/>
      <c r="F16" s="61"/>
      <c r="G16" s="61"/>
      <c r="H16" s="61"/>
      <c r="I16" s="61"/>
      <c r="J16" s="61"/>
      <c r="K16" s="61"/>
    </row>
    <row r="17" spans="1:11" ht="27.2" customHeight="1" x14ac:dyDescent="0.55000000000000004"/>
    <row r="18" spans="1:11" ht="20.25" customHeight="1" x14ac:dyDescent="0.55000000000000004">
      <c r="B18" s="55" t="s">
        <v>3</v>
      </c>
      <c r="C18" s="55"/>
      <c r="D18" s="55"/>
      <c r="E18" s="55"/>
      <c r="F18" s="55"/>
      <c r="G18" s="55"/>
      <c r="H18" s="55"/>
      <c r="I18" s="55"/>
      <c r="J18" s="55"/>
      <c r="K18" s="55"/>
    </row>
    <row r="20" spans="1:11" s="8" customFormat="1" ht="21.95" customHeight="1" x14ac:dyDescent="0.55000000000000004">
      <c r="C20" s="54" t="s">
        <v>1</v>
      </c>
      <c r="D20" s="54"/>
      <c r="E20" s="62"/>
      <c r="F20" s="62"/>
      <c r="G20" s="62"/>
      <c r="H20" s="62"/>
      <c r="I20" s="62"/>
      <c r="J20" s="62"/>
      <c r="K20" s="10"/>
    </row>
    <row r="21" spans="1:11" s="8" customFormat="1" ht="21.95" customHeight="1" x14ac:dyDescent="0.55000000000000004">
      <c r="C21" s="54" t="s">
        <v>4</v>
      </c>
      <c r="D21" s="54"/>
      <c r="E21" s="56"/>
      <c r="F21" s="56"/>
      <c r="G21" s="56"/>
      <c r="H21" s="56"/>
      <c r="I21" s="56"/>
      <c r="J21" s="56"/>
      <c r="K21" s="10"/>
    </row>
    <row r="22" spans="1:11" s="8" customFormat="1" ht="21.95" customHeight="1" x14ac:dyDescent="0.55000000000000004">
      <c r="A22" s="9"/>
      <c r="C22" s="54" t="s">
        <v>5</v>
      </c>
      <c r="D22" s="54"/>
      <c r="E22" s="56"/>
      <c r="F22" s="56"/>
      <c r="G22" s="56"/>
      <c r="H22" s="56"/>
      <c r="I22" s="56"/>
      <c r="J22" s="56"/>
      <c r="K22" s="10"/>
    </row>
    <row r="23" spans="1:11" s="8" customFormat="1" ht="21.95" customHeight="1" x14ac:dyDescent="0.55000000000000004">
      <c r="C23" s="54" t="s">
        <v>138</v>
      </c>
      <c r="D23" s="54"/>
      <c r="E23" s="56"/>
      <c r="F23" s="56"/>
      <c r="G23" s="56"/>
      <c r="H23" s="56"/>
      <c r="I23" s="56"/>
      <c r="J23" s="56"/>
      <c r="K23" s="10"/>
    </row>
    <row r="24" spans="1:11" s="8" customFormat="1" ht="21.95" customHeight="1" x14ac:dyDescent="0.55000000000000004">
      <c r="C24" s="54" t="s">
        <v>139</v>
      </c>
      <c r="D24" s="54"/>
      <c r="E24" s="56"/>
      <c r="F24" s="56"/>
      <c r="G24" s="56"/>
      <c r="H24" s="56"/>
      <c r="I24" s="56"/>
      <c r="J24" s="56"/>
      <c r="K24" s="10"/>
    </row>
    <row r="25" spans="1:11" s="8" customFormat="1" ht="21.95" customHeight="1" x14ac:dyDescent="0.55000000000000004">
      <c r="C25" s="39" t="s">
        <v>140</v>
      </c>
      <c r="D25" s="39"/>
      <c r="E25" s="56"/>
      <c r="F25" s="56"/>
      <c r="G25" s="56"/>
      <c r="H25" s="56"/>
      <c r="I25" s="56"/>
      <c r="J25" s="56"/>
      <c r="K25" s="10"/>
    </row>
    <row r="26" spans="1:11" s="8" customFormat="1" ht="21.95" customHeight="1" x14ac:dyDescent="0.55000000000000004">
      <c r="C26" s="54" t="s">
        <v>6</v>
      </c>
      <c r="D26" s="54"/>
      <c r="E26" s="56"/>
      <c r="F26" s="56"/>
      <c r="G26" s="56"/>
      <c r="H26" s="56"/>
      <c r="I26" s="56"/>
      <c r="J26" s="56"/>
      <c r="K26" s="10"/>
    </row>
    <row r="27" spans="1:11" s="8" customFormat="1" ht="21.95" customHeight="1" x14ac:dyDescent="0.55000000000000004">
      <c r="A27" s="9"/>
      <c r="C27" s="54" t="s">
        <v>7</v>
      </c>
      <c r="D27" s="54"/>
      <c r="E27" s="56"/>
      <c r="F27" s="56"/>
      <c r="G27" s="56"/>
      <c r="H27" s="56"/>
      <c r="I27" s="56"/>
      <c r="J27" s="56"/>
      <c r="K27" s="10"/>
    </row>
    <row r="28" spans="1:11" ht="27.2" customHeight="1" x14ac:dyDescent="0.55000000000000004"/>
    <row r="29" spans="1:11" ht="20.25" customHeight="1" x14ac:dyDescent="0.55000000000000004">
      <c r="B29" s="55" t="s">
        <v>8</v>
      </c>
      <c r="C29" s="55"/>
      <c r="D29" s="55"/>
      <c r="E29" s="55"/>
      <c r="F29" s="55"/>
      <c r="G29" s="55"/>
      <c r="H29" s="55"/>
      <c r="I29" s="55"/>
      <c r="J29" s="55"/>
      <c r="K29" s="55"/>
    </row>
    <row r="31" spans="1:11" ht="21.95" customHeight="1" x14ac:dyDescent="0.55000000000000004">
      <c r="C31" t="s">
        <v>10</v>
      </c>
      <c r="D31" s="58" t="s">
        <v>9</v>
      </c>
      <c r="E31" s="58"/>
      <c r="F31" s="58"/>
    </row>
    <row r="32" spans="1:11" ht="21.95" customHeight="1" x14ac:dyDescent="0.55000000000000004">
      <c r="C32" t="s">
        <v>11</v>
      </c>
      <c r="D32" s="58" t="s">
        <v>340</v>
      </c>
      <c r="E32" s="58"/>
      <c r="F32" s="58"/>
    </row>
    <row r="33" spans="3:6" ht="21.95" customHeight="1" x14ac:dyDescent="0.55000000000000004">
      <c r="C33" t="s">
        <v>13</v>
      </c>
      <c r="D33" s="58" t="s">
        <v>82</v>
      </c>
      <c r="E33" s="58"/>
      <c r="F33" s="58"/>
    </row>
    <row r="34" spans="3:6" ht="21.95" customHeight="1" x14ac:dyDescent="0.55000000000000004">
      <c r="C34" t="s">
        <v>15</v>
      </c>
      <c r="D34" s="58" t="s">
        <v>14</v>
      </c>
      <c r="E34" s="58"/>
      <c r="F34" s="58"/>
    </row>
    <row r="35" spans="3:6" ht="21.95" customHeight="1" x14ac:dyDescent="0.55000000000000004">
      <c r="C35" t="s">
        <v>17</v>
      </c>
      <c r="D35" s="58" t="s">
        <v>16</v>
      </c>
      <c r="E35" s="58"/>
      <c r="F35" s="58"/>
    </row>
    <row r="36" spans="3:6" ht="21.95" customHeight="1" x14ac:dyDescent="0.55000000000000004">
      <c r="C36" t="s">
        <v>18</v>
      </c>
      <c r="D36" s="58" t="s">
        <v>54</v>
      </c>
      <c r="E36" s="58"/>
      <c r="F36" s="58"/>
    </row>
    <row r="37" spans="3:6" ht="21.95" customHeight="1" x14ac:dyDescent="0.55000000000000004">
      <c r="C37" t="s">
        <v>109</v>
      </c>
      <c r="D37" s="58" t="s">
        <v>141</v>
      </c>
      <c r="E37" s="58"/>
      <c r="F37" s="58"/>
    </row>
    <row r="38" spans="3:6" ht="21.95" customHeight="1" x14ac:dyDescent="0.55000000000000004">
      <c r="C38" t="s">
        <v>339</v>
      </c>
      <c r="D38" s="57" t="s">
        <v>58</v>
      </c>
      <c r="E38" s="57"/>
      <c r="F38" s="57"/>
    </row>
  </sheetData>
  <sheetProtection algorithmName="SHA-512" hashValue="e+XL/b3V/QUfydOPCj9Vr4iXNGJ2qi7fZWM2thHWADQeI07ieoHgf49KxyJiJBsDdGq/dI1mEZ06pMH08bY6GA==" saltValue="wZCDjPiDdBOhrVfUs2NhJw==" spinCount="100000" sheet="1" selectLockedCells="1"/>
  <mergeCells count="30">
    <mergeCell ref="A2:K2"/>
    <mergeCell ref="B4:K4"/>
    <mergeCell ref="B16:K16"/>
    <mergeCell ref="B18:K18"/>
    <mergeCell ref="C20:D20"/>
    <mergeCell ref="E20:J20"/>
    <mergeCell ref="B6:F14"/>
    <mergeCell ref="H6:K13"/>
    <mergeCell ref="D38:F38"/>
    <mergeCell ref="D31:F31"/>
    <mergeCell ref="D33:F33"/>
    <mergeCell ref="D34:F34"/>
    <mergeCell ref="D35:F35"/>
    <mergeCell ref="D36:F36"/>
    <mergeCell ref="D37:F37"/>
    <mergeCell ref="D32:F32"/>
    <mergeCell ref="C21:D21"/>
    <mergeCell ref="C22:D22"/>
    <mergeCell ref="C23:D23"/>
    <mergeCell ref="C24:D24"/>
    <mergeCell ref="B29:K29"/>
    <mergeCell ref="E21:J21"/>
    <mergeCell ref="E22:J22"/>
    <mergeCell ref="E23:J23"/>
    <mergeCell ref="E24:J24"/>
    <mergeCell ref="E26:J26"/>
    <mergeCell ref="E27:J27"/>
    <mergeCell ref="C26:D26"/>
    <mergeCell ref="C27:D27"/>
    <mergeCell ref="E25:J25"/>
  </mergeCells>
  <hyperlinks>
    <hyperlink ref="D31" location="'Institutional Profile'!A1" display="Institutional Profile" xr:uid="{00000000-0004-0000-0300-000000000000}"/>
    <hyperlink ref="D33" location="'Unit Definitions'!A1" display="Functional Unit Definitions" xr:uid="{00000000-0004-0000-0300-000001000000}"/>
    <hyperlink ref="D34" location="'Expenditure Data'!A1" display="Expenditure Data" xr:uid="{00000000-0004-0000-0300-000002000000}"/>
    <hyperlink ref="D35" location="'Staffing Levels'!A1" display="Staffing Levels" xr:uid="{00000000-0004-0000-0300-000003000000}"/>
    <hyperlink ref="D36" location="'Fundraising Production'!A1" display="Fundraising Production" xr:uid="{00000000-0004-0000-0300-000004000000}"/>
    <hyperlink ref="D38" location="Conclusion!A1" display="Conclusion" xr:uid="{00000000-0004-0000-0300-000005000000}"/>
    <hyperlink ref="D37" location="'Medical &amp; Athletics (Optional)'!A1" display="Medical and Athletics (Optional)" xr:uid="{9FD48F10-76AA-49E6-AB7F-90A6B631F3E4}"/>
    <hyperlink ref="D31:F31" location="'Institutional Profile'!E14" display="Institutional Profile" xr:uid="{FB4B2980-E28B-4268-B651-F4290C2D197C}"/>
    <hyperlink ref="D34:F34" location="'Expenditure Data'!C20" display="Expenditure Data" xr:uid="{398CB15B-7600-45D2-9A09-76C7BF7B2938}"/>
    <hyperlink ref="D35:F35" location="'Staffing Levels'!C20" display="Staffing Levels" xr:uid="{0B01C216-0DA3-4A01-98EA-FD21BA949E06}"/>
    <hyperlink ref="D36:F36" location="'Fundraising Production'!E25" display="Fundraising Production" xr:uid="{9C88DA78-9D21-4AD2-A58F-0E45711512CC}"/>
    <hyperlink ref="D37:F37" location="'Medical &amp; Athletics (Optional)'!C9" display="Medical and Athletics (Optional)" xr:uid="{8761B651-3B30-4111-8664-7B47601CC43F}"/>
    <hyperlink ref="D38:F38" location="Conclusion!H15" display="Conclusion" xr:uid="{10EED4E9-1BC2-4D5C-9D2A-84867F92E427}"/>
    <hyperlink ref="D32" location="'Institutional Profile'!A1" display="Institutional Profile" xr:uid="{099AAF11-EC3D-4E7B-9243-6D97D937AC47}"/>
    <hyperlink ref="D32:F32" location="'Other Profile Data (Optional)'!E14" display="Other Profile Data (Optional)" xr:uid="{B7EF4D61-EE7C-4AFB-BAAD-4134C97CEA65}"/>
  </hyperlinks>
  <pageMargins left="0.5" right="0.5" top="0.5" bottom="0.5" header="0.1" footer="0.1"/>
  <pageSetup fitToHeight="0" orientation="portrait" horizontalDpi="1200" verticalDpi="1200" r:id="rId1"/>
  <headerFooter scaleWithDoc="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85E6D-E761-4F51-A21A-EDB719180B9D}">
  <sheetPr codeName="Sheet10">
    <pageSetUpPr autoPageBreaks="0" fitToPage="1"/>
  </sheetPr>
  <dimension ref="A1:O25"/>
  <sheetViews>
    <sheetView showGridLines="0" topLeftCell="A20" zoomScaleNormal="100" zoomScaleSheetLayoutView="55" workbookViewId="0">
      <selection activeCell="E21" sqref="E21:G21"/>
    </sheetView>
  </sheetViews>
  <sheetFormatPr defaultColWidth="9" defaultRowHeight="12" x14ac:dyDescent="0.55000000000000004"/>
  <cols>
    <col min="1" max="1" width="1.73828125" customWidth="1"/>
    <col min="2" max="2" width="3.390625" customWidth="1"/>
    <col min="3" max="3" width="21.60546875" customWidth="1"/>
    <col min="5" max="5" width="9" customWidth="1"/>
    <col min="7" max="7" width="15.60546875" customWidth="1"/>
    <col min="9" max="9" width="9" customWidth="1"/>
    <col min="10" max="10" width="3.60546875" customWidth="1"/>
    <col min="11" max="11" width="3.2578125" customWidth="1"/>
    <col min="15" max="15" width="11.73828125" customWidth="1"/>
  </cols>
  <sheetData>
    <row r="1" spans="1:15" ht="65.150000000000006" customHeight="1" thickBot="1" x14ac:dyDescent="0.7">
      <c r="A1" s="3"/>
      <c r="B1" s="3"/>
      <c r="C1" s="3"/>
      <c r="D1" s="3"/>
      <c r="E1" s="3"/>
      <c r="F1" s="3"/>
      <c r="G1" s="3"/>
      <c r="H1" s="3"/>
      <c r="I1" s="3"/>
      <c r="J1" s="3"/>
      <c r="K1" s="6" t="s">
        <v>341</v>
      </c>
      <c r="L1" s="4"/>
      <c r="M1" s="3"/>
      <c r="O1" s="5"/>
    </row>
    <row r="2" spans="1:15" ht="18" customHeight="1" x14ac:dyDescent="0.55000000000000004">
      <c r="A2" s="59" t="s">
        <v>9</v>
      </c>
      <c r="B2" s="59"/>
      <c r="C2" s="59"/>
      <c r="D2" s="59"/>
      <c r="E2" s="59"/>
      <c r="F2" s="59"/>
      <c r="G2" s="59"/>
      <c r="H2" s="59"/>
      <c r="I2" s="59"/>
      <c r="J2" s="59"/>
      <c r="K2" s="59"/>
      <c r="L2" s="7"/>
      <c r="M2" s="7"/>
      <c r="N2" s="7"/>
      <c r="O2" s="7"/>
    </row>
    <row r="4" spans="1:15" ht="16.25" x14ac:dyDescent="0.65">
      <c r="A4" s="1"/>
      <c r="F4" s="1"/>
    </row>
    <row r="6" spans="1:15" ht="12" customHeight="1" x14ac:dyDescent="0.55000000000000004"/>
    <row r="7" spans="1:15" ht="8.25" customHeight="1" x14ac:dyDescent="0.55000000000000004"/>
    <row r="8" spans="1:15" ht="20.25" customHeight="1" x14ac:dyDescent="0.55000000000000004">
      <c r="B8" s="55" t="s">
        <v>75</v>
      </c>
      <c r="C8" s="55"/>
      <c r="D8" s="55"/>
      <c r="E8" s="55"/>
      <c r="F8" s="55"/>
      <c r="G8" s="55"/>
      <c r="H8" s="55"/>
      <c r="I8" s="55"/>
      <c r="J8" s="55"/>
      <c r="K8" s="55"/>
    </row>
    <row r="11" spans="1:15" ht="80.25" customHeight="1" x14ac:dyDescent="0.55000000000000004"/>
    <row r="12" spans="1:15" ht="27.75" customHeight="1" x14ac:dyDescent="0.55000000000000004">
      <c r="B12" s="54" t="s">
        <v>350</v>
      </c>
      <c r="C12" s="68"/>
      <c r="D12" s="68"/>
      <c r="E12" s="68"/>
      <c r="F12" s="68"/>
      <c r="G12" s="68"/>
    </row>
    <row r="13" spans="1:15" s="8" customFormat="1" ht="27" customHeight="1" x14ac:dyDescent="0.55000000000000004">
      <c r="C13" s="67" t="s">
        <v>19</v>
      </c>
      <c r="D13" s="67"/>
      <c r="E13" s="66"/>
      <c r="F13" s="66"/>
      <c r="G13" s="66"/>
      <c r="H13" s="10"/>
      <c r="I13" s="10"/>
      <c r="J13" s="10"/>
      <c r="K13" s="10"/>
    </row>
    <row r="14" spans="1:15" s="8" customFormat="1" ht="27" customHeight="1" x14ac:dyDescent="0.55000000000000004">
      <c r="C14" s="67" t="s">
        <v>351</v>
      </c>
      <c r="D14" s="67"/>
      <c r="E14" s="65"/>
      <c r="F14" s="65"/>
      <c r="G14" s="65"/>
      <c r="H14" s="10"/>
      <c r="I14" s="10"/>
      <c r="J14" s="10"/>
      <c r="K14" s="10"/>
    </row>
    <row r="15" spans="1:15" ht="42" customHeight="1" x14ac:dyDescent="0.55000000000000004">
      <c r="C15" s="64" t="s">
        <v>59</v>
      </c>
      <c r="D15" s="64"/>
      <c r="E15" s="65"/>
      <c r="F15" s="65"/>
      <c r="G15" s="65"/>
    </row>
    <row r="16" spans="1:15" ht="34.5" customHeight="1" x14ac:dyDescent="0.55000000000000004">
      <c r="B16" s="54" t="s">
        <v>353</v>
      </c>
      <c r="C16" s="54"/>
      <c r="D16" s="54"/>
      <c r="E16" s="54"/>
      <c r="F16" s="54"/>
      <c r="G16" s="54"/>
    </row>
    <row r="17" spans="2:11" ht="34.15" customHeight="1" x14ac:dyDescent="0.55000000000000004">
      <c r="C17" s="64" t="s">
        <v>107</v>
      </c>
      <c r="D17" s="64"/>
      <c r="E17" s="66"/>
      <c r="F17" s="66"/>
      <c r="G17" s="66"/>
    </row>
    <row r="18" spans="2:11" ht="34.15" customHeight="1" x14ac:dyDescent="0.55000000000000004">
      <c r="C18" s="64" t="s">
        <v>352</v>
      </c>
      <c r="D18" s="64"/>
      <c r="E18" s="65"/>
      <c r="F18" s="65"/>
      <c r="G18" s="65"/>
    </row>
    <row r="19" spans="2:11" ht="42" customHeight="1" x14ac:dyDescent="0.55000000000000004">
      <c r="C19" s="64" t="s">
        <v>108</v>
      </c>
      <c r="D19" s="64"/>
      <c r="E19" s="65"/>
      <c r="F19" s="65"/>
      <c r="G19" s="65"/>
    </row>
    <row r="20" spans="2:11" ht="43.5" customHeight="1" x14ac:dyDescent="0.55000000000000004">
      <c r="B20" s="54" t="s">
        <v>100</v>
      </c>
      <c r="C20" s="54"/>
      <c r="D20" s="54"/>
      <c r="E20" s="54"/>
      <c r="F20" s="54"/>
      <c r="G20" s="54"/>
    </row>
    <row r="21" spans="2:11" ht="27" customHeight="1" x14ac:dyDescent="0.55000000000000004">
      <c r="C21" s="64" t="s">
        <v>354</v>
      </c>
      <c r="D21" s="64"/>
      <c r="E21" s="66"/>
      <c r="F21" s="66"/>
      <c r="G21" s="66"/>
      <c r="I21" s="30"/>
      <c r="J21" s="30"/>
      <c r="K21" s="30"/>
    </row>
    <row r="22" spans="2:11" ht="34.15" customHeight="1" x14ac:dyDescent="0.55000000000000004">
      <c r="C22" s="64" t="s">
        <v>355</v>
      </c>
      <c r="D22" s="64"/>
      <c r="E22" s="65"/>
      <c r="F22" s="65"/>
      <c r="G22" s="65"/>
      <c r="I22" s="70"/>
      <c r="J22" s="70"/>
      <c r="K22" s="70"/>
    </row>
    <row r="23" spans="2:11" ht="34.15" customHeight="1" x14ac:dyDescent="0.55000000000000004">
      <c r="C23" s="64" t="s">
        <v>342</v>
      </c>
      <c r="D23" s="64"/>
      <c r="E23" s="65"/>
      <c r="F23" s="65"/>
      <c r="G23" s="65"/>
      <c r="I23" s="69"/>
      <c r="J23" s="69"/>
      <c r="K23" s="69"/>
    </row>
    <row r="24" spans="2:11" ht="27.2" customHeight="1" x14ac:dyDescent="0.55000000000000004"/>
    <row r="25" spans="2:11" x14ac:dyDescent="0.55000000000000004">
      <c r="C25" s="42"/>
      <c r="D25" s="42"/>
      <c r="E25" s="42"/>
    </row>
  </sheetData>
  <sheetProtection algorithmName="SHA-512" hashValue="Pj3K+1VKVQ2XTtbZ3L5G04GaHpJz2GzVrPkQZLLtbKAtvQLqQV+gR5B4Trp+8hwYorGF6zefjyt5GRiHfI7Xog==" saltValue="4kGrvulgpjHXFbb3+klrZg==" spinCount="100000" sheet="1" objects="1" scenarios="1" selectLockedCells="1"/>
  <mergeCells count="25">
    <mergeCell ref="B16:G16"/>
    <mergeCell ref="B20:G20"/>
    <mergeCell ref="E17:G17"/>
    <mergeCell ref="I22:K22"/>
    <mergeCell ref="C17:D17"/>
    <mergeCell ref="E19:G19"/>
    <mergeCell ref="I23:K23"/>
    <mergeCell ref="C18:D18"/>
    <mergeCell ref="E18:G18"/>
    <mergeCell ref="C21:D21"/>
    <mergeCell ref="C22:D22"/>
    <mergeCell ref="E21:G21"/>
    <mergeCell ref="E22:G22"/>
    <mergeCell ref="C23:D23"/>
    <mergeCell ref="E23:G23"/>
    <mergeCell ref="C19:D19"/>
    <mergeCell ref="C15:D15"/>
    <mergeCell ref="E15:G15"/>
    <mergeCell ref="A2:K2"/>
    <mergeCell ref="B8:K8"/>
    <mergeCell ref="E13:G13"/>
    <mergeCell ref="C13:D13"/>
    <mergeCell ref="C14:D14"/>
    <mergeCell ref="E14:G14"/>
    <mergeCell ref="B12:G12"/>
  </mergeCells>
  <dataValidations count="1">
    <dataValidation type="whole" errorStyle="warning" operator="greaterThanOrEqual" allowBlank="1" showErrorMessage="1" error="Please check to make sure the data you entered is a whole number." sqref="E21:G23 E13:G15 E17:G19" xr:uid="{C9CC98C8-ED59-4BB2-B4A5-B42466B33997}">
      <formula1>0</formula1>
    </dataValidation>
  </dataValidations>
  <pageMargins left="0.5" right="0.5" top="0.5" bottom="0.5" header="0.1" footer="0.1"/>
  <pageSetup scale="99" fitToHeight="0" orientation="portrait" verticalDpi="1200" r:id="rId1"/>
  <headerFooter scaleWithDoc="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C69A0-D93D-4B1E-A7C6-244D899EA8F5}">
  <sheetPr codeName="Sheet13">
    <pageSetUpPr autoPageBreaks="0" fitToPage="1"/>
  </sheetPr>
  <dimension ref="A1:O67"/>
  <sheetViews>
    <sheetView showGridLines="0" topLeftCell="A35" zoomScaleNormal="100" zoomScaleSheetLayoutView="55" workbookViewId="0">
      <selection activeCell="E35" sqref="E35:F35"/>
    </sheetView>
  </sheetViews>
  <sheetFormatPr defaultColWidth="9" defaultRowHeight="12" x14ac:dyDescent="0.55000000000000004"/>
  <cols>
    <col min="1" max="1" width="1.73828125" customWidth="1"/>
    <col min="2" max="2" width="3.390625" customWidth="1"/>
    <col min="3" max="3" width="21.60546875" customWidth="1"/>
    <col min="5" max="5" width="9" customWidth="1"/>
    <col min="7" max="7" width="15.60546875" customWidth="1"/>
    <col min="9" max="9" width="9" customWidth="1"/>
    <col min="10" max="10" width="3.60546875" customWidth="1"/>
    <col min="11" max="11" width="3.2578125" customWidth="1"/>
    <col min="15" max="15" width="11.73828125" customWidth="1"/>
  </cols>
  <sheetData>
    <row r="1" spans="1:15" ht="65.150000000000006" customHeight="1" thickBot="1" x14ac:dyDescent="0.7">
      <c r="A1" s="3"/>
      <c r="B1" s="3"/>
      <c r="C1" s="3"/>
      <c r="D1" s="3"/>
      <c r="E1" s="3"/>
      <c r="F1" s="3"/>
      <c r="G1" s="3"/>
      <c r="H1" s="3"/>
      <c r="I1" s="3"/>
      <c r="J1" s="3"/>
      <c r="K1" s="6" t="s">
        <v>341</v>
      </c>
      <c r="L1" s="4"/>
      <c r="M1" s="3"/>
      <c r="O1" s="5"/>
    </row>
    <row r="2" spans="1:15" ht="18" customHeight="1" x14ac:dyDescent="0.55000000000000004">
      <c r="A2" s="59" t="s">
        <v>151</v>
      </c>
      <c r="B2" s="59"/>
      <c r="C2" s="59"/>
      <c r="D2" s="59"/>
      <c r="E2" s="59"/>
      <c r="F2" s="59"/>
      <c r="G2" s="59"/>
      <c r="H2" s="59"/>
      <c r="I2" s="59"/>
      <c r="J2" s="59"/>
      <c r="K2" s="59"/>
      <c r="L2" s="7"/>
      <c r="M2" s="7"/>
      <c r="N2" s="7"/>
      <c r="O2" s="7"/>
    </row>
    <row r="4" spans="1:15" ht="16.25" x14ac:dyDescent="0.65">
      <c r="A4" s="1"/>
      <c r="F4" s="1"/>
    </row>
    <row r="8" spans="1:15" ht="27.2" customHeight="1" x14ac:dyDescent="0.55000000000000004"/>
    <row r="9" spans="1:15" ht="20.25" customHeight="1" x14ac:dyDescent="0.55000000000000004">
      <c r="B9" s="55" t="s">
        <v>60</v>
      </c>
      <c r="C9" s="55"/>
      <c r="D9" s="55"/>
      <c r="E9" s="55"/>
      <c r="F9" s="55"/>
      <c r="G9" s="55"/>
      <c r="H9" s="55"/>
      <c r="I9" s="55"/>
      <c r="J9" s="55"/>
      <c r="K9" s="55"/>
    </row>
    <row r="10" spans="1:15" ht="34.5" customHeight="1" x14ac:dyDescent="0.55000000000000004">
      <c r="C10" s="54" t="s">
        <v>111</v>
      </c>
      <c r="D10" s="54"/>
      <c r="E10" s="54"/>
      <c r="F10" s="54"/>
      <c r="G10" s="54"/>
      <c r="H10" s="54"/>
    </row>
    <row r="11" spans="1:15" ht="23.25" customHeight="1" x14ac:dyDescent="0.55000000000000004">
      <c r="C11" s="64" t="s">
        <v>356</v>
      </c>
      <c r="D11" s="64"/>
      <c r="E11" s="64"/>
      <c r="F11" s="64"/>
      <c r="G11" s="73"/>
      <c r="H11" s="73"/>
      <c r="I11" s="73"/>
      <c r="J11" s="73"/>
      <c r="K11" s="73"/>
    </row>
    <row r="12" spans="1:15" ht="27" customHeight="1" x14ac:dyDescent="0.55000000000000004">
      <c r="C12" s="64" t="s">
        <v>20</v>
      </c>
      <c r="D12" s="64"/>
      <c r="E12" s="64"/>
      <c r="F12" s="64"/>
      <c r="G12" s="72"/>
      <c r="H12" s="72"/>
      <c r="I12" s="72"/>
      <c r="J12" s="72"/>
      <c r="K12" s="72"/>
    </row>
    <row r="13" spans="1:15" ht="37.5" customHeight="1" x14ac:dyDescent="0.55000000000000004">
      <c r="C13" s="64" t="s">
        <v>85</v>
      </c>
      <c r="D13" s="64"/>
      <c r="E13" s="64"/>
      <c r="F13" s="64"/>
      <c r="G13" s="72"/>
      <c r="H13" s="72"/>
      <c r="I13" s="72"/>
      <c r="J13" s="72"/>
      <c r="K13" s="72"/>
    </row>
    <row r="14" spans="1:15" ht="49.5" customHeight="1" x14ac:dyDescent="0.55000000000000004">
      <c r="C14" s="64" t="s">
        <v>84</v>
      </c>
      <c r="D14" s="64"/>
      <c r="E14" s="64"/>
      <c r="F14" s="64"/>
      <c r="G14" s="72"/>
      <c r="H14" s="72"/>
      <c r="I14" s="72"/>
      <c r="J14" s="72"/>
      <c r="K14" s="72"/>
    </row>
    <row r="15" spans="1:15" ht="45.75" customHeight="1" x14ac:dyDescent="0.55000000000000004">
      <c r="C15" s="64" t="s">
        <v>357</v>
      </c>
      <c r="D15" s="64"/>
      <c r="E15" s="64"/>
      <c r="F15" s="64"/>
      <c r="G15" s="72"/>
      <c r="H15" s="72"/>
      <c r="I15" s="72"/>
      <c r="J15" s="72"/>
      <c r="K15" s="72"/>
    </row>
    <row r="16" spans="1:15" ht="33" customHeight="1" x14ac:dyDescent="0.55000000000000004">
      <c r="C16" s="64" t="s">
        <v>358</v>
      </c>
      <c r="D16" s="64"/>
      <c r="E16" s="64"/>
      <c r="F16" s="64"/>
      <c r="G16" s="76"/>
      <c r="H16" s="76"/>
      <c r="I16" s="76"/>
      <c r="J16" s="76"/>
      <c r="K16" s="76"/>
    </row>
    <row r="17" spans="1:13" ht="65.25" customHeight="1" x14ac:dyDescent="0.55000000000000004">
      <c r="C17" s="64" t="s">
        <v>359</v>
      </c>
      <c r="D17" s="64"/>
      <c r="E17" s="64"/>
      <c r="F17" s="64"/>
      <c r="G17" s="74"/>
      <c r="H17" s="74"/>
      <c r="I17" s="74"/>
      <c r="J17" s="74"/>
      <c r="K17" s="74"/>
    </row>
    <row r="18" spans="1:13" ht="34.5" customHeight="1" x14ac:dyDescent="0.55000000000000004">
      <c r="C18" s="41" t="s">
        <v>113</v>
      </c>
      <c r="D18" s="42"/>
      <c r="E18" s="42"/>
      <c r="F18" s="42"/>
      <c r="G18" s="44"/>
      <c r="H18" s="44"/>
      <c r="I18" s="44"/>
      <c r="J18" s="44"/>
      <c r="K18" s="44"/>
    </row>
    <row r="19" spans="1:13" ht="30.65" customHeight="1" x14ac:dyDescent="0.55000000000000004">
      <c r="C19" s="64" t="s">
        <v>86</v>
      </c>
      <c r="D19" s="64"/>
      <c r="E19" s="64"/>
      <c r="F19" s="64"/>
      <c r="G19" s="73"/>
      <c r="H19" s="73"/>
      <c r="I19" s="73"/>
      <c r="J19" s="73"/>
      <c r="K19" s="73"/>
    </row>
    <row r="20" spans="1:13" ht="35.450000000000003" customHeight="1" x14ac:dyDescent="0.55000000000000004">
      <c r="C20" s="64" t="s">
        <v>71</v>
      </c>
      <c r="D20" s="64"/>
      <c r="E20" s="64"/>
      <c r="F20" s="64"/>
      <c r="G20" s="72"/>
      <c r="H20" s="72"/>
      <c r="I20" s="72"/>
      <c r="J20" s="72"/>
      <c r="K20" s="72"/>
    </row>
    <row r="21" spans="1:13" ht="26.25" customHeight="1" x14ac:dyDescent="0.55000000000000004">
      <c r="C21" s="64" t="s">
        <v>72</v>
      </c>
      <c r="D21" s="64"/>
      <c r="E21" s="64"/>
      <c r="F21" s="64"/>
      <c r="G21" s="74"/>
      <c r="H21" s="74"/>
      <c r="I21" s="74"/>
      <c r="J21" s="74"/>
      <c r="K21" s="74"/>
    </row>
    <row r="22" spans="1:13" ht="34.5" customHeight="1" x14ac:dyDescent="0.55000000000000004">
      <c r="C22" s="41" t="s">
        <v>112</v>
      </c>
      <c r="D22" s="42"/>
      <c r="E22" s="42"/>
      <c r="F22" s="42"/>
      <c r="G22" s="44"/>
      <c r="H22" s="44"/>
      <c r="I22" s="44"/>
      <c r="J22" s="44"/>
      <c r="K22" s="44"/>
    </row>
    <row r="23" spans="1:13" ht="39" customHeight="1" x14ac:dyDescent="0.55000000000000004">
      <c r="C23" s="64" t="s">
        <v>360</v>
      </c>
      <c r="D23" s="64"/>
      <c r="E23" s="64"/>
      <c r="F23" s="64"/>
      <c r="G23" s="75"/>
      <c r="H23" s="75"/>
      <c r="I23" s="75"/>
      <c r="J23" s="75"/>
      <c r="K23" s="75"/>
    </row>
    <row r="24" spans="1:13" ht="27" customHeight="1" x14ac:dyDescent="0.55000000000000004"/>
    <row r="25" spans="1:13" ht="20.25" customHeight="1" x14ac:dyDescent="0.55000000000000004">
      <c r="A25" s="10"/>
      <c r="B25" s="55" t="s">
        <v>25</v>
      </c>
      <c r="C25" s="55"/>
      <c r="D25" s="55"/>
      <c r="E25" s="55"/>
      <c r="F25" s="55"/>
      <c r="G25" s="55"/>
      <c r="H25" s="55"/>
      <c r="I25" s="55"/>
      <c r="J25" s="55"/>
      <c r="K25" s="55"/>
      <c r="L25" s="45"/>
      <c r="M25" s="45"/>
    </row>
    <row r="26" spans="1:13" ht="12.75" customHeight="1" x14ac:dyDescent="0.55000000000000004"/>
    <row r="30" spans="1:13" ht="39" customHeight="1" x14ac:dyDescent="0.55000000000000004"/>
    <row r="31" spans="1:13" ht="21.65" customHeight="1" x14ac:dyDescent="0.55000000000000004">
      <c r="B31" s="91" t="s">
        <v>87</v>
      </c>
      <c r="C31" s="91"/>
    </row>
    <row r="32" spans="1:13" ht="104.65" customHeight="1" x14ac:dyDescent="0.55000000000000004">
      <c r="C32" s="39"/>
    </row>
    <row r="33" spans="2:12" ht="9" customHeight="1" x14ac:dyDescent="0.55000000000000004"/>
    <row r="34" spans="2:12" ht="69.75" customHeight="1" thickBot="1" x14ac:dyDescent="0.7">
      <c r="C34" s="92" t="s">
        <v>26</v>
      </c>
      <c r="D34" s="93"/>
      <c r="E34" s="92" t="s">
        <v>152</v>
      </c>
      <c r="F34" s="93"/>
      <c r="G34" s="92" t="s">
        <v>371</v>
      </c>
      <c r="H34" s="93"/>
      <c r="I34" s="92" t="s">
        <v>135</v>
      </c>
      <c r="J34" s="94"/>
      <c r="K34" s="93"/>
      <c r="L34" s="46"/>
    </row>
    <row r="35" spans="2:12" s="10" customFormat="1" ht="22.5" customHeight="1" x14ac:dyDescent="0.55000000000000004">
      <c r="C35" s="77" t="s">
        <v>380</v>
      </c>
      <c r="D35" s="78"/>
      <c r="E35" s="79"/>
      <c r="F35" s="80"/>
      <c r="G35" s="79"/>
      <c r="H35" s="80"/>
      <c r="I35" s="81" t="str">
        <f>IFERROR(G35/E35,"")</f>
        <v/>
      </c>
      <c r="J35" s="82"/>
      <c r="K35" s="83"/>
    </row>
    <row r="36" spans="2:12" s="10" customFormat="1" ht="22.5" customHeight="1" x14ac:dyDescent="0.55000000000000004">
      <c r="C36" s="84" t="s">
        <v>381</v>
      </c>
      <c r="D36" s="85"/>
      <c r="E36" s="86"/>
      <c r="F36" s="87"/>
      <c r="G36" s="86"/>
      <c r="H36" s="87"/>
      <c r="I36" s="88" t="str">
        <f t="shared" ref="I36:I37" si="0">IFERROR(G36/E36,"")</f>
        <v/>
      </c>
      <c r="J36" s="89"/>
      <c r="K36" s="90"/>
    </row>
    <row r="37" spans="2:12" s="10" customFormat="1" ht="22.5" customHeight="1" thickBot="1" x14ac:dyDescent="0.7">
      <c r="C37" s="99" t="s">
        <v>382</v>
      </c>
      <c r="D37" s="100"/>
      <c r="E37" s="101"/>
      <c r="F37" s="102"/>
      <c r="G37" s="101"/>
      <c r="H37" s="102"/>
      <c r="I37" s="103" t="str">
        <f t="shared" si="0"/>
        <v/>
      </c>
      <c r="J37" s="104"/>
      <c r="K37" s="105"/>
    </row>
    <row r="38" spans="2:12" s="10" customFormat="1" ht="22.5" customHeight="1" thickBot="1" x14ac:dyDescent="0.7">
      <c r="C38" s="84" t="s">
        <v>383</v>
      </c>
      <c r="D38" s="85"/>
      <c r="E38" s="86"/>
      <c r="F38" s="87"/>
      <c r="G38" s="86"/>
      <c r="H38" s="87"/>
      <c r="I38" s="81" t="str">
        <f>IFERROR(G38/E38,"")</f>
        <v/>
      </c>
      <c r="J38" s="82"/>
      <c r="K38" s="83"/>
    </row>
    <row r="39" spans="2:12" s="10" customFormat="1" ht="22.5" customHeight="1" thickBot="1" x14ac:dyDescent="0.7">
      <c r="C39" s="95" t="s">
        <v>384</v>
      </c>
      <c r="D39" s="96"/>
      <c r="E39" s="97"/>
      <c r="F39" s="98"/>
      <c r="G39" s="97"/>
      <c r="H39" s="98"/>
      <c r="I39" s="81" t="str">
        <f>IFERROR(G39/E39,"")</f>
        <v/>
      </c>
      <c r="J39" s="82"/>
      <c r="K39" s="83"/>
    </row>
    <row r="40" spans="2:12" ht="22.5" customHeight="1" x14ac:dyDescent="0.55000000000000004">
      <c r="C40" s="84" t="s">
        <v>90</v>
      </c>
      <c r="D40" s="85"/>
      <c r="E40" s="86"/>
      <c r="F40" s="87"/>
      <c r="G40" s="86"/>
      <c r="H40" s="87"/>
      <c r="I40" s="81" t="str">
        <f>IFERROR(G40/E40,"")</f>
        <v/>
      </c>
      <c r="J40" s="82"/>
      <c r="K40" s="83"/>
    </row>
    <row r="41" spans="2:12" ht="22.5" customHeight="1" x14ac:dyDescent="0.55000000000000004">
      <c r="C41" s="116" t="s">
        <v>0</v>
      </c>
      <c r="D41" s="117"/>
      <c r="E41" s="118" t="str">
        <f>IF(SUM(E35:F40)&gt;0,SUM(E35:F40),"-")</f>
        <v>-</v>
      </c>
      <c r="F41" s="119"/>
      <c r="G41" s="118" t="str">
        <f>IF(SUM(G35:H40)&gt;0,SUM(G35:H40),"-")</f>
        <v>-</v>
      </c>
      <c r="H41" s="119"/>
      <c r="I41" s="120" t="str">
        <f>IFERROR(G41/E41,"-")</f>
        <v>-</v>
      </c>
      <c r="J41" s="121"/>
      <c r="K41" s="122"/>
    </row>
    <row r="42" spans="2:12" ht="19.149999999999999" customHeight="1" x14ac:dyDescent="0.55000000000000004"/>
    <row r="43" spans="2:12" ht="11.45" customHeight="1" x14ac:dyDescent="0.55000000000000004">
      <c r="B43" s="91" t="s">
        <v>88</v>
      </c>
      <c r="C43" s="91"/>
    </row>
    <row r="44" spans="2:12" ht="91.15" customHeight="1" x14ac:dyDescent="0.55000000000000004">
      <c r="B44" s="47"/>
      <c r="C44" s="47"/>
    </row>
    <row r="45" spans="2:12" ht="11.45" customHeight="1" x14ac:dyDescent="0.55000000000000004"/>
    <row r="46" spans="2:12" ht="53.45" customHeight="1" thickBot="1" x14ac:dyDescent="0.7">
      <c r="C46" s="92" t="s">
        <v>26</v>
      </c>
      <c r="D46" s="93"/>
      <c r="E46" s="92" t="s">
        <v>27</v>
      </c>
      <c r="F46" s="93"/>
      <c r="G46" s="92" t="s">
        <v>372</v>
      </c>
      <c r="H46" s="93"/>
      <c r="I46" s="92" t="s">
        <v>28</v>
      </c>
      <c r="J46" s="94"/>
      <c r="K46" s="93"/>
      <c r="L46" s="46"/>
    </row>
    <row r="47" spans="2:12" s="10" customFormat="1" ht="22.5" customHeight="1" x14ac:dyDescent="0.55000000000000004">
      <c r="C47" s="77" t="s">
        <v>380</v>
      </c>
      <c r="D47" s="78"/>
      <c r="E47" s="106"/>
      <c r="F47" s="107"/>
      <c r="G47" s="106"/>
      <c r="H47" s="107"/>
      <c r="I47" s="108" t="str">
        <f>IFERROR(G47/E47,"")</f>
        <v/>
      </c>
      <c r="J47" s="109"/>
      <c r="K47" s="110"/>
    </row>
    <row r="48" spans="2:12" s="10" customFormat="1" ht="22.5" customHeight="1" x14ac:dyDescent="0.55000000000000004">
      <c r="C48" s="84" t="s">
        <v>381</v>
      </c>
      <c r="D48" s="85"/>
      <c r="E48" s="111"/>
      <c r="F48" s="112"/>
      <c r="G48" s="111"/>
      <c r="H48" s="112"/>
      <c r="I48" s="113" t="str">
        <f t="shared" ref="I48:I49" si="1">IFERROR(G48/E48,"")</f>
        <v/>
      </c>
      <c r="J48" s="114"/>
      <c r="K48" s="115"/>
    </row>
    <row r="49" spans="2:11" s="10" customFormat="1" ht="22.5" customHeight="1" thickBot="1" x14ac:dyDescent="0.7">
      <c r="C49" s="99" t="s">
        <v>382</v>
      </c>
      <c r="D49" s="100"/>
      <c r="E49" s="123"/>
      <c r="F49" s="124"/>
      <c r="G49" s="123"/>
      <c r="H49" s="124"/>
      <c r="I49" s="125" t="str">
        <f t="shared" si="1"/>
        <v/>
      </c>
      <c r="J49" s="126"/>
      <c r="K49" s="127"/>
    </row>
    <row r="50" spans="2:11" s="10" customFormat="1" ht="22.5" customHeight="1" x14ac:dyDescent="0.55000000000000004">
      <c r="C50" s="84" t="s">
        <v>383</v>
      </c>
      <c r="D50" s="85"/>
      <c r="E50" s="111"/>
      <c r="F50" s="112"/>
      <c r="G50" s="111"/>
      <c r="H50" s="112"/>
      <c r="I50" s="108" t="str">
        <f>IFERROR(G50/E50,"")</f>
        <v/>
      </c>
      <c r="J50" s="109"/>
      <c r="K50" s="110"/>
    </row>
    <row r="51" spans="2:11" ht="22.5" customHeight="1" x14ac:dyDescent="0.55000000000000004">
      <c r="C51" s="116" t="s">
        <v>0</v>
      </c>
      <c r="D51" s="117"/>
      <c r="E51" s="118" t="str">
        <f>IF(SUM(E47:F50)&gt;0,SUM(E47:F50),"-")</f>
        <v>-</v>
      </c>
      <c r="F51" s="119"/>
      <c r="G51" s="118" t="str">
        <f>IF(SUM(G47:H50)&gt;0,SUM(G47:H50),"-")</f>
        <v>-</v>
      </c>
      <c r="H51" s="119"/>
      <c r="I51" s="120" t="str">
        <f>IFERROR(G51/E51,"-")</f>
        <v>-</v>
      </c>
      <c r="J51" s="121"/>
      <c r="K51" s="122"/>
    </row>
    <row r="52" spans="2:11" ht="14.45" customHeight="1" x14ac:dyDescent="0.55000000000000004"/>
    <row r="53" spans="2:11" ht="23.45" customHeight="1" x14ac:dyDescent="0.55000000000000004">
      <c r="B53" s="64" t="s">
        <v>99</v>
      </c>
      <c r="C53" s="64"/>
      <c r="D53" s="64"/>
      <c r="E53" s="64"/>
      <c r="F53" s="64"/>
      <c r="G53" s="73"/>
      <c r="H53" s="73"/>
      <c r="I53" s="73"/>
      <c r="J53" s="73"/>
      <c r="K53" s="73"/>
    </row>
    <row r="54" spans="2:11" ht="24" customHeight="1" x14ac:dyDescent="0.55000000000000004">
      <c r="B54" s="64" t="s">
        <v>89</v>
      </c>
      <c r="C54" s="64"/>
      <c r="D54" s="64"/>
      <c r="E54" s="64"/>
      <c r="F54" s="64"/>
      <c r="G54" s="128"/>
      <c r="H54" s="128"/>
      <c r="I54" s="128"/>
      <c r="J54" s="128"/>
      <c r="K54" s="128"/>
    </row>
    <row r="55" spans="2:11" x14ac:dyDescent="0.55000000000000004">
      <c r="C55" s="42"/>
      <c r="D55" s="42"/>
      <c r="E55" s="42"/>
    </row>
    <row r="56" spans="2:11" ht="20.25" customHeight="1" x14ac:dyDescent="0.55000000000000004">
      <c r="B56" s="55" t="s">
        <v>91</v>
      </c>
      <c r="C56" s="55"/>
      <c r="D56" s="55"/>
      <c r="E56" s="55"/>
      <c r="F56" s="55"/>
      <c r="G56" s="55"/>
      <c r="H56" s="55"/>
      <c r="I56" s="55"/>
      <c r="J56" s="55"/>
      <c r="K56" s="55"/>
    </row>
    <row r="57" spans="2:11" ht="10.5" customHeight="1" x14ac:dyDescent="0.55000000000000004"/>
    <row r="58" spans="2:11" ht="23.45" customHeight="1" x14ac:dyDescent="0.55000000000000004">
      <c r="B58" s="64" t="s">
        <v>92</v>
      </c>
      <c r="C58" s="64"/>
      <c r="D58" s="64"/>
      <c r="E58" s="64"/>
      <c r="F58" s="64"/>
      <c r="G58" s="73"/>
      <c r="H58" s="73"/>
      <c r="I58" s="73"/>
      <c r="J58" s="73"/>
      <c r="K58" s="73"/>
    </row>
    <row r="59" spans="2:11" ht="36" customHeight="1" x14ac:dyDescent="0.55000000000000004">
      <c r="B59" s="64" t="s">
        <v>96</v>
      </c>
      <c r="C59" s="64"/>
      <c r="D59" s="64"/>
      <c r="E59" s="64"/>
      <c r="F59" s="64"/>
      <c r="G59" s="73"/>
      <c r="H59" s="73"/>
      <c r="I59" s="73"/>
      <c r="J59" s="73"/>
      <c r="K59" s="73"/>
    </row>
    <row r="60" spans="2:11" ht="26.25" customHeight="1" x14ac:dyDescent="0.55000000000000004">
      <c r="B60" s="64" t="s">
        <v>101</v>
      </c>
      <c r="C60" s="64"/>
      <c r="D60" s="64"/>
      <c r="E60" s="64"/>
      <c r="F60" s="64"/>
      <c r="G60" s="73"/>
      <c r="H60" s="73"/>
      <c r="I60" s="73"/>
      <c r="J60" s="73"/>
      <c r="K60" s="73"/>
    </row>
    <row r="61" spans="2:11" ht="37.5" customHeight="1" x14ac:dyDescent="0.55000000000000004">
      <c r="B61" s="64" t="s">
        <v>95</v>
      </c>
      <c r="C61" s="64"/>
      <c r="D61" s="64"/>
      <c r="E61" s="64"/>
      <c r="F61" s="64"/>
      <c r="G61" s="72"/>
      <c r="H61" s="72"/>
      <c r="I61" s="72"/>
      <c r="J61" s="72"/>
      <c r="K61" s="72"/>
    </row>
    <row r="62" spans="2:11" ht="26.25" customHeight="1" x14ac:dyDescent="0.55000000000000004">
      <c r="B62" s="64" t="s">
        <v>102</v>
      </c>
      <c r="C62" s="64"/>
      <c r="D62" s="64"/>
      <c r="E62" s="64"/>
      <c r="F62" s="64"/>
      <c r="G62" s="73"/>
      <c r="H62" s="73"/>
      <c r="I62" s="73"/>
      <c r="J62" s="73"/>
      <c r="K62" s="73"/>
    </row>
    <row r="63" spans="2:11" ht="26.25" customHeight="1" x14ac:dyDescent="0.55000000000000004">
      <c r="B63" s="64" t="s">
        <v>103</v>
      </c>
      <c r="C63" s="64"/>
      <c r="D63" s="64"/>
      <c r="E63" s="64"/>
      <c r="F63" s="64"/>
      <c r="G63" s="73"/>
      <c r="H63" s="73"/>
      <c r="I63" s="73"/>
      <c r="J63" s="73"/>
      <c r="K63" s="73"/>
    </row>
    <row r="64" spans="2:11" ht="28.5" customHeight="1" x14ac:dyDescent="0.55000000000000004">
      <c r="B64" s="130" t="s">
        <v>129</v>
      </c>
      <c r="C64" s="130"/>
      <c r="D64" s="130"/>
      <c r="E64" s="130"/>
      <c r="F64" s="130"/>
      <c r="G64" s="131"/>
      <c r="H64" s="131"/>
      <c r="I64" s="131"/>
      <c r="J64" s="131"/>
      <c r="K64" s="131"/>
    </row>
    <row r="65" spans="2:11" ht="36.75" customHeight="1" x14ac:dyDescent="0.55000000000000004">
      <c r="B65" s="64" t="s">
        <v>106</v>
      </c>
      <c r="C65" s="64"/>
      <c r="D65" s="64"/>
      <c r="E65" s="64"/>
      <c r="F65" s="64"/>
      <c r="G65" s="129"/>
      <c r="H65" s="129"/>
      <c r="I65" s="129"/>
      <c r="J65" s="129"/>
      <c r="K65" s="129"/>
    </row>
    <row r="66" spans="2:11" ht="28.5" customHeight="1" x14ac:dyDescent="0.55000000000000004">
      <c r="B66" s="64" t="s">
        <v>345</v>
      </c>
      <c r="C66" s="64"/>
      <c r="D66" s="64"/>
      <c r="E66" s="64"/>
      <c r="F66" s="64"/>
      <c r="G66" s="71"/>
      <c r="H66" s="71"/>
      <c r="I66" s="71"/>
      <c r="J66" s="71"/>
      <c r="K66" s="71"/>
    </row>
    <row r="67" spans="2:11" ht="39.75" customHeight="1" x14ac:dyDescent="0.55000000000000004">
      <c r="B67" s="64" t="s">
        <v>361</v>
      </c>
      <c r="C67" s="64"/>
      <c r="D67" s="64"/>
      <c r="E67" s="64"/>
      <c r="F67" s="64"/>
      <c r="G67" s="71"/>
      <c r="H67" s="71"/>
      <c r="I67" s="71"/>
      <c r="J67" s="71"/>
      <c r="K67" s="71"/>
    </row>
  </sheetData>
  <sheetProtection algorithmName="SHA-512" hashValue="IU6qCyIV0NckAvggpFdHFAB2mJs/fsDdmrxVMIKEQxDP0YKw5dSgfg3H2QJHg5mkRNvt1N1tiWYP61+wWnDp7A==" saltValue="mFynRMy/BwmGSggsas/esA==" spinCount="100000" sheet="1" objects="1" scenarios="1" selectLockedCells="1"/>
  <mergeCells count="109">
    <mergeCell ref="B66:F66"/>
    <mergeCell ref="G66:K66"/>
    <mergeCell ref="B65:F65"/>
    <mergeCell ref="G65:K65"/>
    <mergeCell ref="B62:F62"/>
    <mergeCell ref="G62:K62"/>
    <mergeCell ref="B63:F63"/>
    <mergeCell ref="G63:K63"/>
    <mergeCell ref="B64:F64"/>
    <mergeCell ref="G64:K64"/>
    <mergeCell ref="B60:F60"/>
    <mergeCell ref="G60:K60"/>
    <mergeCell ref="B61:F61"/>
    <mergeCell ref="G61:K61"/>
    <mergeCell ref="B54:F54"/>
    <mergeCell ref="G54:K54"/>
    <mergeCell ref="B56:K56"/>
    <mergeCell ref="B58:F58"/>
    <mergeCell ref="G58:K58"/>
    <mergeCell ref="B59:F59"/>
    <mergeCell ref="G59:K59"/>
    <mergeCell ref="C51:D51"/>
    <mergeCell ref="E51:F51"/>
    <mergeCell ref="G51:H51"/>
    <mergeCell ref="I51:K51"/>
    <mergeCell ref="B53:F53"/>
    <mergeCell ref="G53:K53"/>
    <mergeCell ref="C49:D49"/>
    <mergeCell ref="E49:F49"/>
    <mergeCell ref="G49:H49"/>
    <mergeCell ref="I49:K49"/>
    <mergeCell ref="C50:D50"/>
    <mergeCell ref="E50:F50"/>
    <mergeCell ref="G50:H50"/>
    <mergeCell ref="I50:K50"/>
    <mergeCell ref="C47:D47"/>
    <mergeCell ref="E47:F47"/>
    <mergeCell ref="G47:H47"/>
    <mergeCell ref="I47:K47"/>
    <mergeCell ref="C48:D48"/>
    <mergeCell ref="E48:F48"/>
    <mergeCell ref="G48:H48"/>
    <mergeCell ref="I48:K48"/>
    <mergeCell ref="C41:D41"/>
    <mergeCell ref="E41:F41"/>
    <mergeCell ref="G41:H41"/>
    <mergeCell ref="I41:K41"/>
    <mergeCell ref="B43:C43"/>
    <mergeCell ref="C46:D46"/>
    <mergeCell ref="E46:F46"/>
    <mergeCell ref="G46:H46"/>
    <mergeCell ref="I46:K46"/>
    <mergeCell ref="C39:D39"/>
    <mergeCell ref="E39:F39"/>
    <mergeCell ref="G39:H39"/>
    <mergeCell ref="I39:K39"/>
    <mergeCell ref="C40:D40"/>
    <mergeCell ref="E40:F40"/>
    <mergeCell ref="G40:H40"/>
    <mergeCell ref="I40:K40"/>
    <mergeCell ref="C37:D37"/>
    <mergeCell ref="E37:F37"/>
    <mergeCell ref="G37:H37"/>
    <mergeCell ref="I37:K37"/>
    <mergeCell ref="C38:D38"/>
    <mergeCell ref="E38:F38"/>
    <mergeCell ref="G38:H38"/>
    <mergeCell ref="I38:K38"/>
    <mergeCell ref="G17:K17"/>
    <mergeCell ref="C19:F19"/>
    <mergeCell ref="G19:K19"/>
    <mergeCell ref="C35:D35"/>
    <mergeCell ref="E35:F35"/>
    <mergeCell ref="G35:H35"/>
    <mergeCell ref="I35:K35"/>
    <mergeCell ref="C36:D36"/>
    <mergeCell ref="E36:F36"/>
    <mergeCell ref="G36:H36"/>
    <mergeCell ref="I36:K36"/>
    <mergeCell ref="B25:K25"/>
    <mergeCell ref="B31:C31"/>
    <mergeCell ref="C34:D34"/>
    <mergeCell ref="E34:F34"/>
    <mergeCell ref="G34:H34"/>
    <mergeCell ref="I34:K34"/>
    <mergeCell ref="B67:F67"/>
    <mergeCell ref="G67:K67"/>
    <mergeCell ref="C13:F13"/>
    <mergeCell ref="G13:K13"/>
    <mergeCell ref="C14:F14"/>
    <mergeCell ref="G14:K14"/>
    <mergeCell ref="C15:F15"/>
    <mergeCell ref="G15:K15"/>
    <mergeCell ref="A2:K2"/>
    <mergeCell ref="B9:K9"/>
    <mergeCell ref="C10:H10"/>
    <mergeCell ref="C11:F11"/>
    <mergeCell ref="G11:K11"/>
    <mergeCell ref="C12:F12"/>
    <mergeCell ref="G12:K12"/>
    <mergeCell ref="C20:F20"/>
    <mergeCell ref="G20:K20"/>
    <mergeCell ref="C21:F21"/>
    <mergeCell ref="G21:K21"/>
    <mergeCell ref="C23:F23"/>
    <mergeCell ref="G23:K23"/>
    <mergeCell ref="C16:F16"/>
    <mergeCell ref="G16:K16"/>
    <mergeCell ref="C17:F17"/>
  </mergeCells>
  <dataValidations count="7">
    <dataValidation type="whole" errorStyle="warning" operator="lessThanOrEqual" allowBlank="1" showInputMessage="1" showErrorMessage="1" error="Number of donor households must be less than or equal to number of total households in this capacity band." sqref="G35:H40 G47:H50" xr:uid="{6C8A4ACD-D359-4750-9A7F-1FC720E148D0}">
      <formula1>E35</formula1>
    </dataValidation>
    <dataValidation type="decimal" errorStyle="warning" allowBlank="1" showInputMessage="1" showErrorMessage="1" error="Please enter a whole number (excluding letters)." prompt="Please enter the full dollar value of your instiution's endowment (without letters),_x000a__x000a_E.g., £1,500,000 not £1.5M" sqref="G23:K23" xr:uid="{71F13347-DA8C-419F-8A54-EC5F33F24EFE}">
      <formula1>0</formula1>
      <formula2>100000000000000000</formula2>
    </dataValidation>
    <dataValidation errorStyle="information" allowBlank="1" showInputMessage="1" error="Please select a response from the drop-down list." prompt="Please enter the full dollar value of your campaign goal (without letters). _x000a__x000a_E.g., £1,500,000 not £1.5M" sqref="G16:K16" xr:uid="{17332BC5-6CB7-493A-923C-624FBF7A460C}"/>
    <dataValidation allowBlank="1" showInputMessage="1" sqref="G61:K61 G65:K65" xr:uid="{AEA27CAD-D4FC-4509-A13B-5D72269DB876}"/>
    <dataValidation type="decimal" errorStyle="warning" allowBlank="1" showInputMessage="1" error="Please enter a whole number (excluding letters)." prompt="Please enter the full dollar value of your last campaign total (without letters). _x000a__x000a_E.g., $1,500,000 not $1.5M" sqref="G22:K22" xr:uid="{1935CD20-9405-4845-B9B9-90CCC59B242C}">
      <formula1>0</formula1>
      <formula2>100000000000000000</formula2>
    </dataValidation>
    <dataValidation type="decimal" errorStyle="warning" allowBlank="1" showInputMessage="1" error="Please enter a whole number (excluding letters)." prompt="Please enter the full dollar value of your last campaign total (without letters). _x000a__x000a_E.g., £1,500,000 not £1.5M" sqref="G21:K21" xr:uid="{69FE7F3B-AE70-47C0-9623-E4153FB2B733}">
      <formula1>0</formula1>
      <formula2>100000000000000000</formula2>
    </dataValidation>
    <dataValidation errorStyle="information" allowBlank="1" showInputMessage="1" showErrorMessage="1" error="Please select a response from the drop-down list." prompt="Please enter the full dollar value of your campaign's progress (without letters)._x000a__x000a_E.g., £1,500,000 not £1.5M" sqref="G17:K17" xr:uid="{D942B70F-A290-40A9-A524-DFFF84E7A942}"/>
  </dataValidations>
  <pageMargins left="0.5" right="0.5" top="0.5" bottom="0.5" header="0.1" footer="0.1"/>
  <pageSetup scale="99" fitToHeight="0" orientation="portrait" verticalDpi="1200" r:id="rId1"/>
  <headerFooter scaleWithDoc="0"/>
  <drawing r:id="rId2"/>
  <extLst>
    <ext xmlns:x14="http://schemas.microsoft.com/office/spreadsheetml/2009/9/main" uri="{CCE6A557-97BC-4b89-ADB6-D9C93CAAB3DF}">
      <x14:dataValidations xmlns:xm="http://schemas.microsoft.com/office/excel/2006/main" count="12">
        <x14:dataValidation type="list" errorStyle="information" allowBlank="1" showInputMessage="1" showErrorMessage="1" error="Please select a value from the drop-down menu." xr:uid="{2ABDCCEC-C095-4DBB-B4B0-43621881A524}">
          <x14:formula1>
            <xm:f>'Drop Down Data'!$B$1:$C$1</xm:f>
          </x14:formula1>
          <xm:sqref>G11:K11</xm:sqref>
        </x14:dataValidation>
        <x14:dataValidation type="list" errorStyle="information" allowBlank="1" showInputMessage="1" showErrorMessage="1" error="Please select a value from the drop-down menu." xr:uid="{44A185A9-F02C-4ECD-B48D-E9542C309950}">
          <x14:formula1>
            <xm:f>'Drop Down Data'!$B$2:$C$2</xm:f>
          </x14:formula1>
          <xm:sqref>G12:K12</xm:sqref>
        </x14:dataValidation>
        <x14:dataValidation type="list" errorStyle="information" allowBlank="1" showInputMessage="1" showErrorMessage="1" error="Please select a year between 1975 and 2021." xr:uid="{0D8DDCB0-8730-42B5-B988-7692F2AE013B}">
          <x14:formula1>
            <xm:f>'Drop Down Data'!$G$1:$G$47</xm:f>
          </x14:formula1>
          <xm:sqref>G20:K20</xm:sqref>
        </x14:dataValidation>
        <x14:dataValidation type="list" allowBlank="1" showInputMessage="1" showErrorMessage="1" xr:uid="{93D590FE-45C2-4C3E-A2C2-C820BE4A0930}">
          <x14:formula1>
            <xm:f>'Drop Down Data'!$K$1:$K$2</xm:f>
          </x14:formula1>
          <xm:sqref>G66:K66</xm:sqref>
        </x14:dataValidation>
        <x14:dataValidation type="list" errorStyle="information" allowBlank="1" showInputMessage="1" showErrorMessage="1" error="Please select a year between 2004 and 2022." xr:uid="{0073DCEA-27FF-4519-A667-6B0EF765781D}">
          <x14:formula1>
            <xm:f>'Drop Down Data'!$E$1:$E$18</xm:f>
          </x14:formula1>
          <xm:sqref>G13:K13</xm:sqref>
        </x14:dataValidation>
        <x14:dataValidation type="list" errorStyle="information" allowBlank="1" showInputMessage="1" showErrorMessage="1" error="Please select a year between 2007 and 2022." xr:uid="{6D8B84DD-7A28-449E-BD3F-001E614880C4}">
          <x14:formula1>
            <xm:f>'Drop Down Data'!$E$1:$E$18</xm:f>
          </x14:formula1>
          <xm:sqref>G14:K14</xm:sqref>
        </x14:dataValidation>
        <x14:dataValidation type="list" errorStyle="information" allowBlank="1" showInputMessage="1" showErrorMessage="1" error="Please select a year between 2022 and 2037." xr:uid="{9113409F-2533-4F7C-9374-9665750579D8}">
          <x14:formula1>
            <xm:f>'Drop Down Data'!$F$1:$F$15</xm:f>
          </x14:formula1>
          <xm:sqref>G15:K15</xm:sqref>
        </x14:dataValidation>
        <x14:dataValidation type="list" errorStyle="information" allowBlank="1" showInputMessage="1" showErrorMessage="1" error="Please select a year between 1975 and 2021." xr:uid="{A53A0A13-B221-480D-8221-6BCBFC71C54A}">
          <x14:formula1>
            <xm:f>'Drop Down Data'!$G$2:$G$50</xm:f>
          </x14:formula1>
          <xm:sqref>G19:K19</xm:sqref>
        </x14:dataValidation>
        <x14:dataValidation type="list" allowBlank="1" showInputMessage="1" showErrorMessage="1" xr:uid="{63FE4FE7-073C-4224-81F4-C1E7646C3A19}">
          <x14:formula1>
            <xm:f>'Drop Down Data'!$E$1:$E$19</xm:f>
          </x14:formula1>
          <xm:sqref>G53:K53</xm:sqref>
        </x14:dataValidation>
        <x14:dataValidation type="list" allowBlank="1" showInputMessage="1" showErrorMessage="1" xr:uid="{16A53FED-F35E-49FB-9F6B-01E89D5D0417}">
          <x14:formula1>
            <xm:f>'Drop Down Data'!$M$1:$M$3</xm:f>
          </x14:formula1>
          <xm:sqref>G67:K67</xm:sqref>
        </x14:dataValidation>
        <x14:dataValidation type="list" allowBlank="1" showInputMessage="1" showErrorMessage="1" xr:uid="{F42A4678-3605-4434-803E-657D80F9A6DC}">
          <x14:formula1>
            <xm:f>'Drop Down Data'!$I$1:$I$12</xm:f>
          </x14:formula1>
          <xm:sqref>G64:K64</xm:sqref>
        </x14:dataValidation>
        <x14:dataValidation type="list" allowBlank="1" showInputMessage="1" showErrorMessage="1" xr:uid="{E3D360B7-6C23-4277-97CC-E9CA3ACF6B19}">
          <x14:formula1>
            <xm:f>'Drop Down Data'!$B$1:$C$1</xm:f>
          </x14:formula1>
          <xm:sqref>G58:K60 G62:K63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autoPageBreaks="0" fitToPage="1"/>
  </sheetPr>
  <dimension ref="A1:O225"/>
  <sheetViews>
    <sheetView showGridLines="0" topLeftCell="A180" zoomScaleNormal="100" zoomScaleSheetLayoutView="100" workbookViewId="0">
      <selection activeCell="E20" sqref="E20:J20"/>
    </sheetView>
  </sheetViews>
  <sheetFormatPr defaultColWidth="9" defaultRowHeight="12" x14ac:dyDescent="0.55000000000000004"/>
  <cols>
    <col min="1" max="1" width="1.73828125" customWidth="1"/>
    <col min="2" max="2" width="3.390625" customWidth="1"/>
    <col min="3" max="3" width="20.60546875" customWidth="1"/>
    <col min="7" max="7" width="15.60546875" customWidth="1"/>
    <col min="10" max="10" width="3.60546875" customWidth="1"/>
    <col min="11" max="11" width="3.2578125" customWidth="1"/>
    <col min="12" max="12" width="9" customWidth="1"/>
    <col min="15" max="15" width="11.73828125" customWidth="1"/>
  </cols>
  <sheetData>
    <row r="1" spans="1:15" ht="65.150000000000006" customHeight="1" thickBot="1" x14ac:dyDescent="0.7">
      <c r="A1" s="3"/>
      <c r="B1" s="3"/>
      <c r="C1" s="3"/>
      <c r="D1" s="3"/>
      <c r="E1" s="3"/>
      <c r="F1" s="3"/>
      <c r="G1" s="3"/>
      <c r="H1" s="3"/>
      <c r="I1" s="3"/>
      <c r="J1" s="3"/>
      <c r="K1" s="6" t="s">
        <v>341</v>
      </c>
      <c r="L1" s="4"/>
      <c r="M1" s="3"/>
      <c r="O1" s="5"/>
    </row>
    <row r="2" spans="1:15" ht="18" customHeight="1" x14ac:dyDescent="0.55000000000000004">
      <c r="A2" s="59" t="s">
        <v>12</v>
      </c>
      <c r="B2" s="59"/>
      <c r="C2" s="59"/>
      <c r="D2" s="59"/>
      <c r="E2" s="59"/>
      <c r="F2" s="59"/>
      <c r="G2" s="59"/>
      <c r="H2" s="59"/>
      <c r="I2" s="59"/>
      <c r="J2" s="59"/>
      <c r="K2" s="59"/>
      <c r="L2" s="7"/>
      <c r="M2" s="7"/>
      <c r="N2" s="7"/>
      <c r="O2" s="7"/>
    </row>
    <row r="4" spans="1:15" ht="16.25" x14ac:dyDescent="0.65">
      <c r="A4" s="1"/>
      <c r="F4" s="1"/>
    </row>
    <row r="8" spans="1:15" ht="27.2" customHeight="1" x14ac:dyDescent="0.55000000000000004"/>
    <row r="9" spans="1:15" ht="21.75" customHeight="1" x14ac:dyDescent="0.55000000000000004"/>
    <row r="10" spans="1:15" ht="20.25" customHeight="1" x14ac:dyDescent="0.55000000000000004">
      <c r="B10" s="55" t="s">
        <v>29</v>
      </c>
      <c r="C10" s="55"/>
      <c r="D10" s="55"/>
      <c r="E10" s="55"/>
      <c r="F10" s="55"/>
      <c r="G10" s="55"/>
      <c r="H10" s="55"/>
      <c r="I10" s="55"/>
      <c r="J10" s="55"/>
      <c r="K10" s="55"/>
    </row>
    <row r="49" spans="2:11" ht="54" customHeight="1" x14ac:dyDescent="0.55000000000000004"/>
    <row r="50" spans="2:11" ht="20.25" customHeight="1" x14ac:dyDescent="0.55000000000000004">
      <c r="B50" s="55" t="s">
        <v>30</v>
      </c>
      <c r="C50" s="55"/>
      <c r="D50" s="55"/>
      <c r="E50" s="55"/>
      <c r="F50" s="55"/>
      <c r="G50" s="55"/>
      <c r="H50" s="55"/>
      <c r="I50" s="55"/>
      <c r="J50" s="55"/>
      <c r="K50" s="55"/>
    </row>
    <row r="90" spans="2:11" ht="13.5" customHeight="1" x14ac:dyDescent="0.55000000000000004"/>
    <row r="91" spans="2:11" ht="20.25" customHeight="1" x14ac:dyDescent="0.55000000000000004">
      <c r="B91" s="55" t="s">
        <v>64</v>
      </c>
      <c r="C91" s="55"/>
      <c r="D91" s="55"/>
      <c r="E91" s="55"/>
      <c r="F91" s="55"/>
      <c r="G91" s="55"/>
      <c r="H91" s="55"/>
      <c r="I91" s="55"/>
      <c r="J91" s="55"/>
      <c r="K91" s="55"/>
    </row>
    <row r="160" ht="15" customHeight="1" x14ac:dyDescent="0.55000000000000004"/>
    <row r="161" spans="2:11" ht="15" customHeight="1" x14ac:dyDescent="0.55000000000000004">
      <c r="B161" s="55" t="s">
        <v>31</v>
      </c>
      <c r="C161" s="55"/>
      <c r="D161" s="55"/>
      <c r="E161" s="55"/>
      <c r="F161" s="55"/>
      <c r="G161" s="55"/>
      <c r="H161" s="55"/>
      <c r="I161" s="55"/>
      <c r="J161" s="55"/>
      <c r="K161" s="55"/>
    </row>
    <row r="162" spans="2:11" ht="3.75" customHeight="1" x14ac:dyDescent="0.55000000000000004"/>
    <row r="191" spans="2:11" ht="22.5" customHeight="1" x14ac:dyDescent="0.55000000000000004"/>
    <row r="192" spans="2:11" ht="20.25" customHeight="1" x14ac:dyDescent="0.55000000000000004">
      <c r="B192" s="55" t="s">
        <v>32</v>
      </c>
      <c r="C192" s="55"/>
      <c r="D192" s="55"/>
      <c r="E192" s="55"/>
      <c r="F192" s="55"/>
      <c r="G192" s="55"/>
      <c r="H192" s="55"/>
      <c r="I192" s="55"/>
      <c r="J192" s="55"/>
      <c r="K192" s="55"/>
    </row>
    <row r="223" ht="3.75" customHeight="1" x14ac:dyDescent="0.55000000000000004"/>
    <row r="224" ht="3.75" customHeight="1" x14ac:dyDescent="0.55000000000000004"/>
    <row r="225" ht="38.25" customHeight="1" x14ac:dyDescent="0.55000000000000004"/>
  </sheetData>
  <sheetProtection algorithmName="SHA-512" hashValue="cQxl259TlZLJMLbIFX6YwLyQKfVNVhs9hKuThWUO1ob+wprdQFlT7aEj4ZwYk3+pqocr83xxxswOsDZFR7uG3g==" saltValue="9KB6pjmv0tq/4zGTMKP/XQ==" spinCount="100000" sheet="1" objects="1" scenarios="1" selectLockedCells="1"/>
  <mergeCells count="6">
    <mergeCell ref="A2:K2"/>
    <mergeCell ref="B192:K192"/>
    <mergeCell ref="B10:K10"/>
    <mergeCell ref="B50:K50"/>
    <mergeCell ref="B91:K91"/>
    <mergeCell ref="B161:K161"/>
  </mergeCells>
  <pageMargins left="0.5" right="0.23958333333333334" top="0.5" bottom="0.5" header="0.1" footer="0.1"/>
  <pageSetup fitToHeight="0" orientation="portrait" horizontalDpi="1200" verticalDpi="1200" r:id="rId1"/>
  <headerFooter scaleWithDoc="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autoPageBreaks="0" fitToPage="1"/>
  </sheetPr>
  <dimension ref="A1:O84"/>
  <sheetViews>
    <sheetView showGridLines="0" topLeftCell="A53" zoomScaleNormal="100" zoomScaleSheetLayoutView="85" workbookViewId="0">
      <selection activeCell="B70" sqref="B70:C70"/>
    </sheetView>
  </sheetViews>
  <sheetFormatPr defaultColWidth="9" defaultRowHeight="12" x14ac:dyDescent="0.55000000000000004"/>
  <cols>
    <col min="1" max="1" width="1.73828125" customWidth="1"/>
    <col min="2" max="2" width="3.390625" customWidth="1"/>
    <col min="3" max="3" width="17" customWidth="1"/>
    <col min="5" max="5" width="7.390625" customWidth="1"/>
    <col min="6" max="6" width="7" customWidth="1"/>
    <col min="7" max="7" width="12" customWidth="1"/>
    <col min="8" max="8" width="11.8671875" customWidth="1"/>
    <col min="9" max="9" width="5.390625" customWidth="1"/>
    <col min="10" max="10" width="9" customWidth="1"/>
    <col min="11" max="11" width="12.390625" customWidth="1"/>
    <col min="15" max="15" width="11.73828125" customWidth="1"/>
  </cols>
  <sheetData>
    <row r="1" spans="1:15" ht="65.150000000000006" customHeight="1" thickBot="1" x14ac:dyDescent="0.7">
      <c r="A1" s="3"/>
      <c r="B1" s="3"/>
      <c r="C1" s="3"/>
      <c r="D1" s="3"/>
      <c r="E1" s="3"/>
      <c r="F1" s="3"/>
      <c r="G1" s="3"/>
      <c r="H1" s="3"/>
      <c r="I1" s="3"/>
      <c r="J1" s="3"/>
      <c r="K1" s="6" t="s">
        <v>341</v>
      </c>
      <c r="L1" s="4"/>
      <c r="M1" s="3"/>
      <c r="O1" s="5"/>
    </row>
    <row r="2" spans="1:15" ht="18" customHeight="1" x14ac:dyDescent="0.55000000000000004">
      <c r="A2" s="59" t="s">
        <v>14</v>
      </c>
      <c r="B2" s="59"/>
      <c r="C2" s="59"/>
      <c r="D2" s="59"/>
      <c r="E2" s="59"/>
      <c r="F2" s="59"/>
      <c r="G2" s="59"/>
      <c r="H2" s="59"/>
      <c r="I2" s="59"/>
      <c r="J2" s="59"/>
      <c r="K2" s="59"/>
      <c r="L2" s="7"/>
      <c r="M2" s="7"/>
      <c r="N2" s="7"/>
      <c r="O2" s="7"/>
    </row>
    <row r="4" spans="1:15" ht="16.25" x14ac:dyDescent="0.65">
      <c r="A4" s="1"/>
      <c r="F4" s="1"/>
    </row>
    <row r="6" spans="1:15" ht="36" customHeight="1" x14ac:dyDescent="0.55000000000000004"/>
    <row r="7" spans="1:15" ht="20.25" customHeight="1" x14ac:dyDescent="0.55000000000000004">
      <c r="B7" s="55" t="s">
        <v>33</v>
      </c>
      <c r="C7" s="55"/>
      <c r="D7" s="55"/>
      <c r="E7" s="55"/>
      <c r="F7" s="55"/>
      <c r="G7" s="55"/>
      <c r="H7" s="55"/>
      <c r="I7" s="55"/>
      <c r="J7" s="55"/>
      <c r="K7" s="55"/>
    </row>
    <row r="18" spans="2:11" ht="57" customHeight="1" x14ac:dyDescent="0.55000000000000004"/>
    <row r="19" spans="2:11" ht="24.75" customHeight="1" thickBot="1" x14ac:dyDescent="0.7">
      <c r="B19" s="92" t="s">
        <v>29</v>
      </c>
      <c r="C19" s="93"/>
      <c r="D19" s="92" t="s">
        <v>30</v>
      </c>
      <c r="E19" s="93"/>
      <c r="F19" s="92" t="s">
        <v>64</v>
      </c>
      <c r="G19" s="93"/>
      <c r="H19" s="92" t="s">
        <v>31</v>
      </c>
      <c r="I19" s="93"/>
      <c r="J19" s="92" t="s">
        <v>32</v>
      </c>
      <c r="K19" s="93"/>
    </row>
    <row r="20" spans="2:11" ht="25.5" customHeight="1" x14ac:dyDescent="0.55000000000000004">
      <c r="B20" s="132"/>
      <c r="C20" s="133"/>
      <c r="D20" s="132"/>
      <c r="E20" s="133"/>
      <c r="F20" s="132"/>
      <c r="G20" s="133"/>
      <c r="H20" s="134"/>
      <c r="I20" s="135"/>
      <c r="J20" s="134"/>
      <c r="K20" s="135"/>
    </row>
    <row r="21" spans="2:11" ht="21.75" customHeight="1" x14ac:dyDescent="0.55000000000000004"/>
    <row r="22" spans="2:11" ht="20.25" customHeight="1" x14ac:dyDescent="0.55000000000000004">
      <c r="B22" s="55" t="s">
        <v>34</v>
      </c>
      <c r="C22" s="55"/>
      <c r="D22" s="55"/>
      <c r="E22" s="55"/>
      <c r="F22" s="55"/>
      <c r="G22" s="55"/>
      <c r="H22" s="55"/>
      <c r="I22" s="55"/>
      <c r="J22" s="55"/>
      <c r="K22" s="55"/>
    </row>
    <row r="30" spans="2:11" ht="19.5" customHeight="1" x14ac:dyDescent="0.55000000000000004"/>
    <row r="31" spans="2:11" ht="48" customHeight="1" x14ac:dyDescent="0.55000000000000004"/>
    <row r="32" spans="2:11" ht="24.75" customHeight="1" thickBot="1" x14ac:dyDescent="0.7">
      <c r="B32" s="92" t="s">
        <v>29</v>
      </c>
      <c r="C32" s="93"/>
      <c r="D32" s="92" t="s">
        <v>30</v>
      </c>
      <c r="E32" s="93"/>
      <c r="F32" s="92" t="s">
        <v>64</v>
      </c>
      <c r="G32" s="93"/>
      <c r="H32" s="92" t="s">
        <v>31</v>
      </c>
      <c r="I32" s="93"/>
      <c r="J32" s="92" t="s">
        <v>32</v>
      </c>
      <c r="K32" s="93"/>
    </row>
    <row r="33" spans="2:11" ht="25.5" customHeight="1" x14ac:dyDescent="0.55000000000000004">
      <c r="B33" s="132"/>
      <c r="C33" s="133"/>
      <c r="D33" s="132"/>
      <c r="E33" s="133"/>
      <c r="F33" s="132"/>
      <c r="G33" s="133"/>
      <c r="H33" s="132"/>
      <c r="I33" s="133"/>
      <c r="J33" s="132"/>
      <c r="K33" s="133"/>
    </row>
    <row r="35" spans="2:11" ht="20.25" customHeight="1" x14ac:dyDescent="0.55000000000000004">
      <c r="B35" s="55" t="s">
        <v>35</v>
      </c>
      <c r="C35" s="55"/>
      <c r="D35" s="55"/>
      <c r="E35" s="55"/>
      <c r="F35" s="55"/>
      <c r="G35" s="55"/>
      <c r="H35" s="55"/>
      <c r="I35" s="55"/>
      <c r="J35" s="55"/>
      <c r="K35" s="55"/>
    </row>
    <row r="50" spans="2:11" ht="48" customHeight="1" x14ac:dyDescent="0.55000000000000004"/>
    <row r="51" spans="2:11" ht="24.75" customHeight="1" thickBot="1" x14ac:dyDescent="0.7">
      <c r="B51" s="92" t="s">
        <v>29</v>
      </c>
      <c r="C51" s="93"/>
      <c r="D51" s="92" t="s">
        <v>30</v>
      </c>
      <c r="E51" s="93"/>
      <c r="F51" s="92" t="s">
        <v>64</v>
      </c>
      <c r="G51" s="93"/>
      <c r="H51" s="92" t="s">
        <v>31</v>
      </c>
      <c r="I51" s="93"/>
      <c r="J51" s="92" t="s">
        <v>32</v>
      </c>
      <c r="K51" s="93"/>
    </row>
    <row r="52" spans="2:11" ht="25.5" customHeight="1" x14ac:dyDescent="0.55000000000000004">
      <c r="B52" s="137"/>
      <c r="C52" s="138"/>
      <c r="D52" s="137"/>
      <c r="E52" s="138"/>
      <c r="F52" s="137"/>
      <c r="G52" s="138"/>
      <c r="H52" s="137"/>
      <c r="I52" s="138"/>
      <c r="J52" s="137"/>
      <c r="K52" s="138"/>
    </row>
    <row r="54" spans="2:11" ht="20.25" customHeight="1" x14ac:dyDescent="0.55000000000000004">
      <c r="B54" s="55" t="s">
        <v>385</v>
      </c>
      <c r="C54" s="55"/>
      <c r="D54" s="55"/>
      <c r="E54" s="55"/>
      <c r="F54" s="55"/>
      <c r="G54" s="55"/>
      <c r="H54" s="55"/>
      <c r="I54" s="55"/>
      <c r="J54" s="55"/>
      <c r="K54" s="55"/>
    </row>
    <row r="68" spans="2:12" ht="52.5" customHeight="1" x14ac:dyDescent="0.55000000000000004"/>
    <row r="69" spans="2:12" ht="24.75" customHeight="1" thickBot="1" x14ac:dyDescent="0.7">
      <c r="B69" s="92" t="s">
        <v>29</v>
      </c>
      <c r="C69" s="93"/>
      <c r="D69" s="92" t="s">
        <v>30</v>
      </c>
      <c r="E69" s="93"/>
      <c r="F69" s="92" t="s">
        <v>64</v>
      </c>
      <c r="G69" s="93"/>
      <c r="H69" s="92" t="s">
        <v>31</v>
      </c>
      <c r="I69" s="93"/>
      <c r="J69" s="92" t="s">
        <v>32</v>
      </c>
      <c r="K69" s="93"/>
    </row>
    <row r="70" spans="2:12" ht="25.5" customHeight="1" x14ac:dyDescent="0.55000000000000004">
      <c r="B70" s="132"/>
      <c r="C70" s="133"/>
      <c r="D70" s="132"/>
      <c r="E70" s="133"/>
      <c r="F70" s="132"/>
      <c r="G70" s="133"/>
      <c r="H70" s="134"/>
      <c r="I70" s="135"/>
      <c r="J70" s="134"/>
      <c r="K70" s="135"/>
    </row>
    <row r="72" spans="2:12" ht="20.25" customHeight="1" x14ac:dyDescent="0.55000000000000004">
      <c r="B72" s="55" t="s">
        <v>36</v>
      </c>
      <c r="C72" s="55"/>
      <c r="D72" s="55"/>
      <c r="E72" s="55"/>
      <c r="F72" s="55"/>
      <c r="G72" s="55"/>
      <c r="H72" s="55"/>
      <c r="I72" s="55"/>
      <c r="J72" s="55"/>
      <c r="K72" s="55"/>
    </row>
    <row r="74" spans="2:12" x14ac:dyDescent="0.55000000000000004">
      <c r="B74" t="s">
        <v>83</v>
      </c>
    </row>
    <row r="76" spans="2:12" ht="29.25" customHeight="1" x14ac:dyDescent="0.55000000000000004">
      <c r="C76" s="13" t="s">
        <v>142</v>
      </c>
      <c r="H76" s="136" t="s">
        <v>38</v>
      </c>
      <c r="I76" s="136"/>
      <c r="J76" s="136"/>
      <c r="K76" s="136"/>
    </row>
    <row r="77" spans="2:12" ht="20.25" customHeight="1" x14ac:dyDescent="0.55000000000000004">
      <c r="C77" s="14" t="s">
        <v>29</v>
      </c>
      <c r="D77" s="204">
        <f>SUM(B20,B33,B52,B70)</f>
        <v>0</v>
      </c>
      <c r="E77" s="204"/>
      <c r="F77" s="204"/>
      <c r="H77" s="21" t="s">
        <v>33</v>
      </c>
      <c r="I77" s="204">
        <f>SUM(B20:K20)</f>
        <v>0</v>
      </c>
      <c r="J77" s="204"/>
      <c r="K77" s="204"/>
    </row>
    <row r="78" spans="2:12" ht="20.25" customHeight="1" x14ac:dyDescent="0.55000000000000004">
      <c r="C78" s="14" t="s">
        <v>37</v>
      </c>
      <c r="D78" s="204">
        <f>SUM(D20,D33,D52,D70)</f>
        <v>0</v>
      </c>
      <c r="E78" s="204"/>
      <c r="F78" s="204"/>
      <c r="H78" s="15" t="s">
        <v>34</v>
      </c>
      <c r="I78" s="204">
        <f>SUM(B33:K33)</f>
        <v>0</v>
      </c>
      <c r="J78" s="204"/>
      <c r="K78" s="204"/>
    </row>
    <row r="79" spans="2:12" ht="45" customHeight="1" x14ac:dyDescent="0.55000000000000004">
      <c r="C79" s="14" t="s">
        <v>64</v>
      </c>
      <c r="D79" s="204">
        <f>SUM(F20,F33,F52,F70)</f>
        <v>0</v>
      </c>
      <c r="E79" s="204"/>
      <c r="F79" s="204"/>
      <c r="H79" s="14" t="s">
        <v>39</v>
      </c>
      <c r="I79" s="204">
        <f>SUM(B52:K52)</f>
        <v>0</v>
      </c>
      <c r="J79" s="204"/>
      <c r="K79" s="204"/>
    </row>
    <row r="80" spans="2:12" ht="30.75" customHeight="1" x14ac:dyDescent="0.55000000000000004">
      <c r="C80" s="14" t="s">
        <v>31</v>
      </c>
      <c r="D80" s="204">
        <f>SUM(H20,H33,H52,H70)</f>
        <v>0</v>
      </c>
      <c r="E80" s="204"/>
      <c r="F80" s="204"/>
      <c r="H80" s="14" t="s">
        <v>40</v>
      </c>
      <c r="I80" s="204">
        <f>SUM(B70:K70)</f>
        <v>0</v>
      </c>
      <c r="J80" s="204"/>
      <c r="K80" s="204"/>
      <c r="L80" s="22"/>
    </row>
    <row r="81" spans="3:8" ht="30.75" customHeight="1" x14ac:dyDescent="0.55000000000000004">
      <c r="C81" s="14" t="s">
        <v>32</v>
      </c>
      <c r="D81" s="204">
        <f>SUM(J20,J33,J52,J70)</f>
        <v>0</v>
      </c>
      <c r="E81" s="204"/>
      <c r="F81" s="204"/>
    </row>
    <row r="82" spans="3:8" ht="12.75" thickBot="1" x14ac:dyDescent="0.7"/>
    <row r="83" spans="3:8" s="10" customFormat="1" ht="48" customHeight="1" thickBot="1" x14ac:dyDescent="0.7">
      <c r="C83" s="16" t="s">
        <v>41</v>
      </c>
      <c r="D83" s="205">
        <f>SUM(B20:K20,B33:K33,B52:K52,B70:K70)</f>
        <v>0</v>
      </c>
      <c r="E83" s="205"/>
      <c r="F83" s="205"/>
      <c r="G83" s="205"/>
      <c r="H83" s="23"/>
    </row>
    <row r="84" spans="3:8" ht="20.25" customHeight="1" x14ac:dyDescent="0.55000000000000004"/>
  </sheetData>
  <sheetProtection algorithmName="SHA-512" hashValue="J7cg8BE1ClPb23NQPA2GNhfvnErPzHflY2+c60p8aJ0ywo3diQKJ3hg9aEWVcG9G8ut2G5nPjxzX5sK2b8bZPw==" saltValue="eijcHmoAVYO5oUsGs6FDRA==" spinCount="100000" sheet="1" objects="1" scenarios="1" selectLockedCells="1"/>
  <mergeCells count="57">
    <mergeCell ref="I80:K80"/>
    <mergeCell ref="D77:F77"/>
    <mergeCell ref="D78:F78"/>
    <mergeCell ref="D79:F79"/>
    <mergeCell ref="D80:F80"/>
    <mergeCell ref="I78:K78"/>
    <mergeCell ref="I79:K79"/>
    <mergeCell ref="A2:K2"/>
    <mergeCell ref="B7:K7"/>
    <mergeCell ref="F20:G20"/>
    <mergeCell ref="H20:I20"/>
    <mergeCell ref="J19:K19"/>
    <mergeCell ref="J20:K20"/>
    <mergeCell ref="B19:C19"/>
    <mergeCell ref="D19:E19"/>
    <mergeCell ref="F19:G19"/>
    <mergeCell ref="H19:I19"/>
    <mergeCell ref="B20:C20"/>
    <mergeCell ref="D20:E20"/>
    <mergeCell ref="B22:K22"/>
    <mergeCell ref="B32:C32"/>
    <mergeCell ref="D32:E32"/>
    <mergeCell ref="F32:G32"/>
    <mergeCell ref="H32:I32"/>
    <mergeCell ref="J32:K32"/>
    <mergeCell ref="B35:K35"/>
    <mergeCell ref="B51:C51"/>
    <mergeCell ref="D51:E51"/>
    <mergeCell ref="F51:G51"/>
    <mergeCell ref="H51:I51"/>
    <mergeCell ref="J51:K51"/>
    <mergeCell ref="B33:C33"/>
    <mergeCell ref="D33:E33"/>
    <mergeCell ref="F33:G33"/>
    <mergeCell ref="H33:I33"/>
    <mergeCell ref="J33:K33"/>
    <mergeCell ref="B52:C52"/>
    <mergeCell ref="D52:E52"/>
    <mergeCell ref="F52:G52"/>
    <mergeCell ref="H52:I52"/>
    <mergeCell ref="J52:K52"/>
    <mergeCell ref="D81:F81"/>
    <mergeCell ref="D83:G83"/>
    <mergeCell ref="B54:K54"/>
    <mergeCell ref="B72:K72"/>
    <mergeCell ref="B69:C69"/>
    <mergeCell ref="D69:E69"/>
    <mergeCell ref="F69:G69"/>
    <mergeCell ref="H69:I69"/>
    <mergeCell ref="J69:K69"/>
    <mergeCell ref="B70:C70"/>
    <mergeCell ref="D70:E70"/>
    <mergeCell ref="F70:G70"/>
    <mergeCell ref="H70:I70"/>
    <mergeCell ref="J70:K70"/>
    <mergeCell ref="H76:K76"/>
    <mergeCell ref="I77:K77"/>
  </mergeCells>
  <dataValidations count="1">
    <dataValidation operator="greaterThanOrEqual" allowBlank="1" showInputMessage="1" showErrorMessage="1" sqref="B20:K20 B33:K33 B52:K52 B70:K70" xr:uid="{00000000-0002-0000-0600-000000000000}"/>
  </dataValidations>
  <pageMargins left="0.5" right="0.5" top="0.5" bottom="0.5" header="0.1" footer="0.1"/>
  <pageSetup scale="98" fitToHeight="0" orientation="portrait" horizontalDpi="1200" verticalDpi="1200" r:id="rId1"/>
  <headerFooter scaleWithDoc="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FB062-819C-42A5-9152-33BD1E36B244}">
  <sheetPr codeName="Sheet11"/>
  <dimension ref="A1:O96"/>
  <sheetViews>
    <sheetView showGridLines="0" zoomScaleNormal="100" workbookViewId="0">
      <selection activeCell="E91" sqref="E91:F91"/>
    </sheetView>
  </sheetViews>
  <sheetFormatPr defaultColWidth="9" defaultRowHeight="12" x14ac:dyDescent="0.55000000000000004"/>
  <cols>
    <col min="1" max="1" width="1.73828125" customWidth="1"/>
    <col min="2" max="2" width="3.390625" customWidth="1"/>
    <col min="3" max="3" width="18.73828125" customWidth="1"/>
    <col min="4" max="4" width="8.8671875" customWidth="1"/>
    <col min="5" max="5" width="7.390625" customWidth="1"/>
    <col min="6" max="6" width="7" customWidth="1"/>
    <col min="7" max="7" width="12" customWidth="1"/>
    <col min="9" max="9" width="5.390625" customWidth="1"/>
    <col min="11" max="11" width="12.12890625" customWidth="1"/>
    <col min="15" max="15" width="11.73828125" customWidth="1"/>
  </cols>
  <sheetData>
    <row r="1" spans="1:15" ht="65.150000000000006" customHeight="1" thickBot="1" x14ac:dyDescent="0.7">
      <c r="A1" s="3"/>
      <c r="B1" s="3"/>
      <c r="C1" s="3"/>
      <c r="D1" s="3"/>
      <c r="E1" s="3"/>
      <c r="F1" s="3"/>
      <c r="G1" s="3"/>
      <c r="H1" s="3"/>
      <c r="I1" s="3"/>
      <c r="J1" s="3"/>
      <c r="K1" s="6" t="s">
        <v>341</v>
      </c>
      <c r="L1" s="4"/>
      <c r="M1" s="3"/>
      <c r="O1" s="5"/>
    </row>
    <row r="2" spans="1:15" ht="18" customHeight="1" x14ac:dyDescent="0.55000000000000004">
      <c r="A2" s="59" t="s">
        <v>16</v>
      </c>
      <c r="B2" s="59"/>
      <c r="C2" s="59"/>
      <c r="D2" s="59"/>
      <c r="E2" s="59"/>
      <c r="F2" s="59"/>
      <c r="G2" s="59"/>
      <c r="H2" s="59"/>
      <c r="I2" s="59"/>
      <c r="J2" s="59"/>
      <c r="K2" s="59"/>
      <c r="L2" s="7"/>
      <c r="M2" s="7"/>
      <c r="N2" s="7"/>
      <c r="O2" s="7"/>
    </row>
    <row r="4" spans="1:15" ht="16.25" x14ac:dyDescent="0.65">
      <c r="A4" s="1"/>
      <c r="F4" s="1"/>
    </row>
    <row r="6" spans="1:15" ht="25.15" customHeight="1" x14ac:dyDescent="0.55000000000000004"/>
    <row r="7" spans="1:15" ht="21.4" customHeight="1" x14ac:dyDescent="0.55000000000000004"/>
    <row r="8" spans="1:15" ht="8.4499999999999993" customHeight="1" x14ac:dyDescent="0.55000000000000004"/>
    <row r="9" spans="1:15" ht="20.25" customHeight="1" x14ac:dyDescent="0.55000000000000004">
      <c r="B9" s="55" t="s">
        <v>42</v>
      </c>
      <c r="C9" s="55"/>
      <c r="D9" s="55"/>
      <c r="E9" s="55"/>
      <c r="F9" s="55"/>
      <c r="G9" s="55"/>
      <c r="H9" s="55"/>
      <c r="I9" s="55"/>
      <c r="J9" s="55"/>
      <c r="K9" s="55"/>
    </row>
    <row r="18" spans="2:11" ht="75" customHeight="1" x14ac:dyDescent="0.55000000000000004"/>
    <row r="19" spans="2:11" ht="24.75" customHeight="1" thickBot="1" x14ac:dyDescent="0.7">
      <c r="C19" s="40" t="s">
        <v>29</v>
      </c>
      <c r="D19" s="92" t="s">
        <v>30</v>
      </c>
      <c r="E19" s="93"/>
      <c r="F19" s="92" t="s">
        <v>64</v>
      </c>
      <c r="G19" s="93"/>
      <c r="H19" s="92" t="s">
        <v>31</v>
      </c>
      <c r="I19" s="93"/>
      <c r="J19" s="92" t="s">
        <v>32</v>
      </c>
      <c r="K19" s="93"/>
    </row>
    <row r="20" spans="2:11" ht="25.5" customHeight="1" x14ac:dyDescent="0.55000000000000004">
      <c r="B20" s="17"/>
      <c r="C20" s="20"/>
      <c r="D20" s="153"/>
      <c r="E20" s="154"/>
      <c r="F20" s="153"/>
      <c r="G20" s="154"/>
      <c r="H20" s="155"/>
      <c r="I20" s="156"/>
      <c r="J20" s="155"/>
      <c r="K20" s="156"/>
    </row>
    <row r="21" spans="2:11" ht="12.75" customHeight="1" thickBot="1" x14ac:dyDescent="0.7">
      <c r="B21" s="11"/>
      <c r="C21" s="11"/>
      <c r="D21" s="11"/>
      <c r="E21" s="11"/>
      <c r="F21" s="11"/>
      <c r="G21" s="11"/>
      <c r="H21" s="12"/>
      <c r="I21" s="12"/>
      <c r="J21" s="12"/>
      <c r="K21" s="12"/>
    </row>
    <row r="22" spans="2:11" ht="25.5" customHeight="1" thickBot="1" x14ac:dyDescent="0.7">
      <c r="C22" s="161" t="s">
        <v>43</v>
      </c>
      <c r="D22" s="162"/>
      <c r="E22" s="163">
        <f>SUM(B20:K20)</f>
        <v>0</v>
      </c>
      <c r="F22" s="148"/>
      <c r="G22" s="11"/>
      <c r="H22" s="12"/>
      <c r="I22" s="12"/>
      <c r="J22" s="12"/>
      <c r="K22" s="12"/>
    </row>
    <row r="23" spans="2:11" ht="21.75" customHeight="1" x14ac:dyDescent="0.55000000000000004"/>
    <row r="24" spans="2:11" ht="20.25" customHeight="1" x14ac:dyDescent="0.55000000000000004">
      <c r="B24" s="55" t="s">
        <v>44</v>
      </c>
      <c r="C24" s="55"/>
      <c r="D24" s="55"/>
      <c r="E24" s="55"/>
      <c r="F24" s="55"/>
      <c r="G24" s="55"/>
      <c r="H24" s="55"/>
      <c r="I24" s="55"/>
      <c r="J24" s="55"/>
      <c r="K24" s="55"/>
    </row>
    <row r="41" spans="3:6" ht="141" customHeight="1" x14ac:dyDescent="0.55000000000000004"/>
    <row r="42" spans="3:6" ht="22.5" customHeight="1" thickBot="1" x14ac:dyDescent="0.7">
      <c r="C42" s="157" t="s">
        <v>47</v>
      </c>
      <c r="D42" s="158"/>
      <c r="E42" s="159" t="s">
        <v>48</v>
      </c>
      <c r="F42" s="160"/>
    </row>
    <row r="43" spans="3:6" ht="24.75" customHeight="1" x14ac:dyDescent="0.55000000000000004">
      <c r="C43" s="141" t="s">
        <v>45</v>
      </c>
      <c r="D43" s="142"/>
      <c r="E43" s="143"/>
      <c r="F43" s="144"/>
    </row>
    <row r="44" spans="3:6" ht="24.75" customHeight="1" x14ac:dyDescent="0.55000000000000004">
      <c r="C44" s="149" t="s">
        <v>97</v>
      </c>
      <c r="D44" s="150"/>
      <c r="E44" s="151"/>
      <c r="F44" s="152"/>
    </row>
    <row r="45" spans="3:6" ht="32.25" customHeight="1" x14ac:dyDescent="0.55000000000000004">
      <c r="C45" s="164" t="s">
        <v>136</v>
      </c>
      <c r="D45" s="165"/>
      <c r="E45" s="166"/>
      <c r="F45" s="167"/>
    </row>
    <row r="46" spans="3:6" ht="24.75" customHeight="1" x14ac:dyDescent="0.55000000000000004">
      <c r="C46" s="149" t="s">
        <v>137</v>
      </c>
      <c r="D46" s="150"/>
      <c r="E46" s="168"/>
      <c r="F46" s="169"/>
    </row>
    <row r="47" spans="3:6" ht="24.75" customHeight="1" x14ac:dyDescent="0.55000000000000004">
      <c r="C47" s="164" t="s">
        <v>143</v>
      </c>
      <c r="D47" s="165"/>
      <c r="E47" s="170"/>
      <c r="F47" s="171"/>
    </row>
    <row r="48" spans="3:6" ht="29.25" customHeight="1" x14ac:dyDescent="0.55000000000000004">
      <c r="C48" s="149" t="s">
        <v>150</v>
      </c>
      <c r="D48" s="150"/>
      <c r="E48" s="168"/>
      <c r="F48" s="169"/>
    </row>
    <row r="49" spans="2:11" ht="25.5" customHeight="1" x14ac:dyDescent="0.55000000000000004">
      <c r="C49" s="164" t="s">
        <v>46</v>
      </c>
      <c r="D49" s="165"/>
      <c r="E49" s="170"/>
      <c r="F49" s="171"/>
    </row>
    <row r="50" spans="2:11" ht="19.5" customHeight="1" thickBot="1" x14ac:dyDescent="0.7"/>
    <row r="51" spans="2:11" ht="48" customHeight="1" thickBot="1" x14ac:dyDescent="0.7">
      <c r="C51" s="161" t="s">
        <v>49</v>
      </c>
      <c r="D51" s="172"/>
      <c r="E51" s="147">
        <f>SUM(E43:F49)</f>
        <v>0</v>
      </c>
      <c r="F51" s="148"/>
      <c r="G51" s="139" t="s">
        <v>148</v>
      </c>
      <c r="H51" s="140"/>
      <c r="I51" s="140"/>
      <c r="J51" s="140"/>
      <c r="K51" s="140"/>
    </row>
    <row r="52" spans="2:11" ht="28.5" customHeight="1" x14ac:dyDescent="0.55000000000000004">
      <c r="B52" s="36"/>
      <c r="G52" s="35"/>
    </row>
    <row r="53" spans="2:11" ht="20.25" customHeight="1" x14ac:dyDescent="0.55000000000000004">
      <c r="B53" s="55" t="s">
        <v>130</v>
      </c>
      <c r="C53" s="55"/>
      <c r="D53" s="55"/>
      <c r="E53" s="55"/>
      <c r="F53" s="55"/>
      <c r="G53" s="55"/>
      <c r="H53" s="55"/>
      <c r="I53" s="55"/>
      <c r="J53" s="55"/>
      <c r="K53" s="55"/>
    </row>
    <row r="70" spans="3:11" ht="146.44999999999999" customHeight="1" x14ac:dyDescent="0.55000000000000004"/>
    <row r="71" spans="3:11" ht="22.5" customHeight="1" thickBot="1" x14ac:dyDescent="0.7">
      <c r="C71" s="157" t="s">
        <v>131</v>
      </c>
      <c r="D71" s="158"/>
      <c r="E71" s="159" t="s">
        <v>48</v>
      </c>
      <c r="F71" s="160"/>
    </row>
    <row r="72" spans="3:11" ht="24.75" customHeight="1" x14ac:dyDescent="0.55000000000000004">
      <c r="C72" s="141" t="s">
        <v>93</v>
      </c>
      <c r="D72" s="142"/>
      <c r="E72" s="143"/>
      <c r="F72" s="144"/>
    </row>
    <row r="73" spans="3:11" ht="24.75" customHeight="1" x14ac:dyDescent="0.55000000000000004">
      <c r="C73" s="149" t="s">
        <v>94</v>
      </c>
      <c r="D73" s="150"/>
      <c r="E73" s="151"/>
      <c r="F73" s="152"/>
    </row>
    <row r="74" spans="3:11" ht="24.75" customHeight="1" x14ac:dyDescent="0.55000000000000004">
      <c r="C74" s="164" t="s">
        <v>114</v>
      </c>
      <c r="D74" s="165"/>
      <c r="E74" s="166"/>
      <c r="F74" s="167"/>
    </row>
    <row r="75" spans="3:11" ht="15.75" customHeight="1" thickBot="1" x14ac:dyDescent="0.7"/>
    <row r="76" spans="3:11" ht="53.25" customHeight="1" thickBot="1" x14ac:dyDescent="0.7">
      <c r="C76" s="173" t="s">
        <v>132</v>
      </c>
      <c r="D76" s="174"/>
      <c r="E76" s="147">
        <f>SUM(E72:F74)</f>
        <v>0</v>
      </c>
      <c r="F76" s="148"/>
      <c r="G76" s="139" t="s">
        <v>149</v>
      </c>
      <c r="H76" s="140"/>
      <c r="I76" s="140"/>
      <c r="J76" s="140"/>
      <c r="K76" s="140"/>
    </row>
    <row r="77" spans="3:11" ht="9.65" customHeight="1" thickBot="1" x14ac:dyDescent="0.7"/>
    <row r="78" spans="3:11" ht="41.9" customHeight="1" thickBot="1" x14ac:dyDescent="0.7">
      <c r="C78" s="173" t="s">
        <v>133</v>
      </c>
      <c r="D78" s="174"/>
      <c r="E78" s="175">
        <f>IFERROR((E76/H20),0)</f>
        <v>0</v>
      </c>
      <c r="F78" s="176"/>
      <c r="G78" s="139" t="s">
        <v>362</v>
      </c>
      <c r="H78" s="140"/>
      <c r="I78" s="140"/>
      <c r="J78" s="140"/>
      <c r="K78" s="140"/>
    </row>
    <row r="79" spans="3:11" ht="9.65" customHeight="1" x14ac:dyDescent="0.55000000000000004"/>
    <row r="80" spans="3:11" ht="9.65" customHeight="1" x14ac:dyDescent="0.55000000000000004"/>
    <row r="81" spans="2:11" ht="20.25" customHeight="1" x14ac:dyDescent="0.55000000000000004">
      <c r="B81" s="55" t="s">
        <v>373</v>
      </c>
      <c r="C81" s="55"/>
      <c r="D81" s="55"/>
      <c r="E81" s="55"/>
      <c r="F81" s="55"/>
      <c r="G81" s="55"/>
      <c r="H81" s="55"/>
      <c r="I81" s="55"/>
      <c r="J81" s="55"/>
      <c r="K81" s="55"/>
    </row>
    <row r="89" spans="2:11" ht="172.25" customHeight="1" x14ac:dyDescent="0.55000000000000004"/>
    <row r="90" spans="2:11" ht="28.5" customHeight="1" thickBot="1" x14ac:dyDescent="0.7">
      <c r="C90" s="177" t="s">
        <v>105</v>
      </c>
      <c r="D90" s="178"/>
      <c r="E90" s="159" t="s">
        <v>48</v>
      </c>
      <c r="F90" s="160"/>
    </row>
    <row r="91" spans="2:11" ht="51" customHeight="1" thickBot="1" x14ac:dyDescent="0.7">
      <c r="C91" s="141" t="s">
        <v>378</v>
      </c>
      <c r="D91" s="142"/>
      <c r="E91" s="143"/>
      <c r="F91" s="144"/>
    </row>
    <row r="92" spans="2:11" ht="58.5" customHeight="1" thickBot="1" x14ac:dyDescent="0.7">
      <c r="C92" s="141" t="s">
        <v>379</v>
      </c>
      <c r="D92" s="142"/>
      <c r="E92" s="143"/>
      <c r="F92" s="144"/>
    </row>
    <row r="93" spans="2:11" ht="42.75" customHeight="1" x14ac:dyDescent="0.55000000000000004">
      <c r="C93" s="141" t="s">
        <v>104</v>
      </c>
      <c r="D93" s="142"/>
      <c r="E93" s="143"/>
      <c r="F93" s="144"/>
    </row>
    <row r="94" spans="2:11" ht="12" customHeight="1" x14ac:dyDescent="0.55000000000000004"/>
    <row r="95" spans="2:11" ht="14.25" customHeight="1" thickBot="1" x14ac:dyDescent="0.7"/>
    <row r="96" spans="2:11" ht="60" customHeight="1" thickBot="1" x14ac:dyDescent="0.7">
      <c r="C96" s="145" t="s">
        <v>374</v>
      </c>
      <c r="D96" s="146"/>
      <c r="E96" s="147">
        <f>SUM(E91:F93)</f>
        <v>0</v>
      </c>
      <c r="F96" s="148"/>
      <c r="G96" s="139" t="s">
        <v>375</v>
      </c>
      <c r="H96" s="140"/>
      <c r="I96" s="140"/>
      <c r="J96" s="140"/>
      <c r="K96" s="140"/>
    </row>
  </sheetData>
  <sheetProtection algorithmName="SHA-512" hashValue="Z+NgMUMTPaf+nLgGfPhQNtqJYanLJKfWCQqS+wOksqXiT1ZFCEuamJO6yL5m1nYdHzslp17VcYW9PRYt1M/FzQ==" saltValue="nTDRgFyWcloT7/FpYxc0wQ==" spinCount="100000" sheet="1" objects="1" scenarios="1" selectLockedCells="1"/>
  <mergeCells count="59">
    <mergeCell ref="C91:D91"/>
    <mergeCell ref="E91:F91"/>
    <mergeCell ref="G76:K76"/>
    <mergeCell ref="C78:D78"/>
    <mergeCell ref="E78:F78"/>
    <mergeCell ref="G78:K78"/>
    <mergeCell ref="B81:K81"/>
    <mergeCell ref="C90:D90"/>
    <mergeCell ref="E90:F90"/>
    <mergeCell ref="C73:D73"/>
    <mergeCell ref="E73:F73"/>
    <mergeCell ref="C74:D74"/>
    <mergeCell ref="E74:F74"/>
    <mergeCell ref="C76:D76"/>
    <mergeCell ref="E76:F76"/>
    <mergeCell ref="G51:K51"/>
    <mergeCell ref="B53:K53"/>
    <mergeCell ref="C71:D71"/>
    <mergeCell ref="E71:F71"/>
    <mergeCell ref="C72:D72"/>
    <mergeCell ref="E72:F72"/>
    <mergeCell ref="C48:D48"/>
    <mergeCell ref="E48:F48"/>
    <mergeCell ref="C49:D49"/>
    <mergeCell ref="E49:F49"/>
    <mergeCell ref="C51:D51"/>
    <mergeCell ref="E51:F51"/>
    <mergeCell ref="C45:D45"/>
    <mergeCell ref="E45:F45"/>
    <mergeCell ref="C46:D46"/>
    <mergeCell ref="E46:F46"/>
    <mergeCell ref="C47:D47"/>
    <mergeCell ref="E47:F47"/>
    <mergeCell ref="C44:D44"/>
    <mergeCell ref="E44:F44"/>
    <mergeCell ref="D20:E20"/>
    <mergeCell ref="F20:G20"/>
    <mergeCell ref="H20:I20"/>
    <mergeCell ref="B24:K24"/>
    <mergeCell ref="C42:D42"/>
    <mergeCell ref="E42:F42"/>
    <mergeCell ref="C43:D43"/>
    <mergeCell ref="E43:F43"/>
    <mergeCell ref="J20:K20"/>
    <mergeCell ref="C22:D22"/>
    <mergeCell ref="E22:F22"/>
    <mergeCell ref="A2:K2"/>
    <mergeCell ref="B9:K9"/>
    <mergeCell ref="D19:E19"/>
    <mergeCell ref="F19:G19"/>
    <mergeCell ref="H19:I19"/>
    <mergeCell ref="J19:K19"/>
    <mergeCell ref="G96:K96"/>
    <mergeCell ref="C92:D92"/>
    <mergeCell ref="E92:F92"/>
    <mergeCell ref="C93:D93"/>
    <mergeCell ref="E93:F93"/>
    <mergeCell ref="C96:D96"/>
    <mergeCell ref="E96:F96"/>
  </mergeCells>
  <conditionalFormatting sqref="E51:F51">
    <cfRule type="cellIs" dxfId="1" priority="2" operator="notEqual">
      <formula>$C$20</formula>
    </cfRule>
  </conditionalFormatting>
  <conditionalFormatting sqref="E96:F96">
    <cfRule type="cellIs" dxfId="0" priority="1" operator="notEqual">
      <formula>$F$20</formula>
    </cfRule>
  </conditionalFormatting>
  <dataValidations count="2">
    <dataValidation type="decimal" errorStyle="warning" operator="greaterThanOrEqual" allowBlank="1" showInputMessage="1" showErrorMessage="1" error="Please enter a number with up to two decimal points." sqref="C20:K20 E43:F49 E91:F93 E72:F75" xr:uid="{E80CBED2-FA38-431C-B8D3-1155CAE51C4C}">
      <formula1>0</formula1>
    </dataValidation>
    <dataValidation type="decimal" allowBlank="1" showInputMessage="1" showErrorMessage="1" sqref="E78 E22 B20:B21 G21:K22 C21:F21 E76 E51 E96" xr:uid="{AEFA5307-CDD9-45E2-A13C-4C960A31C2CF}">
      <formula1>0</formula1>
      <formula2>9.99999999999999E+23</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Drop Down Data</vt:lpstr>
      <vt:lpstr>Aggregated Data</vt:lpstr>
      <vt:lpstr>Errors</vt:lpstr>
      <vt:lpstr>Welcome</vt:lpstr>
      <vt:lpstr>Institutional Profile</vt:lpstr>
      <vt:lpstr>Other Profile Data (Optional)</vt:lpstr>
      <vt:lpstr>Unit Definitions</vt:lpstr>
      <vt:lpstr>Expenditure Data</vt:lpstr>
      <vt:lpstr>Staffing Levels</vt:lpstr>
      <vt:lpstr>Fundraising Production</vt:lpstr>
      <vt:lpstr>Medical &amp; Sport (Optional)</vt:lpstr>
      <vt:lpstr>Conclusion</vt:lpstr>
      <vt:lpstr>Conclusion!Print_Area</vt:lpstr>
      <vt:lpstr>'Expenditure Data'!Print_Area</vt:lpstr>
      <vt:lpstr>'Fundraising Production'!Print_Area</vt:lpstr>
      <vt:lpstr>'Institutional Profile'!Print_Area</vt:lpstr>
      <vt:lpstr>'Other Profile Data (Optional)'!Print_Area</vt:lpstr>
      <vt:lpstr>'Unit Definitions'!Print_Area</vt:lpstr>
      <vt:lpstr>Welcome!Print_Area</vt:lpstr>
    </vt:vector>
  </TitlesOfParts>
  <Company>The Advisory Board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Issertell, Edward</cp:lastModifiedBy>
  <cp:lastPrinted>2018-10-30T14:37:46Z</cp:lastPrinted>
  <dcterms:created xsi:type="dcterms:W3CDTF">2013-02-01T02:57:57Z</dcterms:created>
  <dcterms:modified xsi:type="dcterms:W3CDTF">2024-11-22T20:26:10Z</dcterms:modified>
</cp:coreProperties>
</file>