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autoCompressPictures="0"/>
  <mc:AlternateContent xmlns:mc="http://schemas.openxmlformats.org/markup-compatibility/2006">
    <mc:Choice Requires="x15">
      <x15ac:absPath xmlns:x15ac="http://schemas.microsoft.com/office/spreadsheetml/2010/11/ac" url="C:\Box\Box\EdSyn\Advancement Forum\AIPI\Workbook Templates\FY2025\"/>
    </mc:Choice>
  </mc:AlternateContent>
  <xr:revisionPtr revIDLastSave="0" documentId="13_ncr:1_{AB5BAA82-48E5-471A-89F4-84631101A737}" xr6:coauthVersionLast="47" xr6:coauthVersionMax="47" xr10:uidLastSave="{00000000-0000-0000-0000-000000000000}"/>
  <workbookProtection workbookAlgorithmName="SHA-512" workbookHashValue="xZT20W0Yg7M6tm5ed9EPmbze850+c4zLE5xqePpz4ZP4uwheLMCTZaCFc1UX/4H53LQ3v6Bh5h2E9uS3q5WafQ==" workbookSaltValue="ouHMMWQjANKHxt3gmW40kw==" workbookSpinCount="100000" lockStructure="1"/>
  <bookViews>
    <workbookView xWindow="-19310" yWindow="5260" windowWidth="19420" windowHeight="10300" tabRatio="794" firstSheet="5" activeTab="5" xr2:uid="{00000000-000D-0000-FFFF-FFFF00000000}"/>
  </bookViews>
  <sheets>
    <sheet name="Drop Down Data" sheetId="21" state="hidden" r:id="rId1"/>
    <sheet name="Errors" sheetId="29" state="hidden" r:id="rId2"/>
    <sheet name="Aggregated Data" sheetId="28" state="hidden" r:id="rId3"/>
    <sheet name="Welcome" sheetId="19" r:id="rId4"/>
    <sheet name="Institutional Profile" sheetId="20" r:id="rId5"/>
    <sheet name="Other Profile Data (Optional)" sheetId="32" r:id="rId6"/>
    <sheet name="Unit Definitions" sheetId="22" r:id="rId7"/>
    <sheet name="Expenditure Data" sheetId="23" r:id="rId8"/>
    <sheet name="Staffing Levels" sheetId="24" r:id="rId9"/>
    <sheet name="Fundraising Production" sheetId="25" r:id="rId10"/>
    <sheet name="Medical (Optional)" sheetId="30" r:id="rId11"/>
    <sheet name="Athletics (Optional)" sheetId="35" r:id="rId12"/>
    <sheet name="Conclusion" sheetId="27" r:id="rId13"/>
  </sheets>
  <definedNames>
    <definedName name="_xlnm.Print_Area" localSheetId="12">Conclusion!$A$1:$K$23</definedName>
    <definedName name="_xlnm.Print_Area" localSheetId="7">'Expenditure Data'!$A$1:$K$89</definedName>
    <definedName name="_xlnm.Print_Area" localSheetId="9">'Fundraising Production'!$A$1:$K$90</definedName>
    <definedName name="_xlnm.Print_Area" localSheetId="4">'Institutional Profile'!$A$1:$K$24</definedName>
    <definedName name="_xlnm.Print_Area" localSheetId="5">'Other Profile Data (Optional)'!$A$1:$K$55</definedName>
    <definedName name="_xlnm.Print_Area" localSheetId="8">'Staffing Levels'!$A$1:$K$96</definedName>
    <definedName name="_xlnm.Print_Area" localSheetId="6">'Unit Definitions'!$A$1:$K$228</definedName>
    <definedName name="_xlnm.Print_Area" localSheetId="3">Welcome!$A$1:$K$46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8" i="35" l="1"/>
  <c r="JD2" i="28" l="1"/>
  <c r="JC2" i="28"/>
  <c r="JB2" i="28"/>
  <c r="JA2" i="28"/>
  <c r="IZ2" i="28"/>
  <c r="IY2" i="28"/>
  <c r="IX2" i="28"/>
  <c r="IW2" i="28"/>
  <c r="IV2" i="28"/>
  <c r="IU2" i="28"/>
  <c r="IT2" i="28"/>
  <c r="IS2" i="28"/>
  <c r="IR2" i="28"/>
  <c r="IQ2" i="28"/>
  <c r="IP2" i="28"/>
  <c r="IO2" i="28"/>
  <c r="IN2" i="28"/>
  <c r="IM2" i="28"/>
  <c r="IL2" i="28"/>
  <c r="IK2" i="28"/>
  <c r="IJ2" i="28"/>
  <c r="II2" i="28"/>
  <c r="IH2" i="28"/>
  <c r="IG2" i="28"/>
  <c r="IF2" i="28"/>
  <c r="IE2" i="28"/>
  <c r="ID2" i="28"/>
  <c r="IC2" i="28"/>
  <c r="IB2" i="28"/>
  <c r="IA2" i="28"/>
  <c r="HZ2" i="28"/>
  <c r="HY2" i="28"/>
  <c r="HX2" i="28"/>
  <c r="HW2" i="28"/>
  <c r="HV2" i="28"/>
  <c r="HU2" i="28"/>
  <c r="HT2" i="28"/>
  <c r="HS2" i="28"/>
  <c r="HR2" i="28"/>
  <c r="HQ2" i="28"/>
  <c r="HP2" i="28"/>
  <c r="HO2" i="28"/>
  <c r="HN2" i="28"/>
  <c r="HM2" i="28"/>
  <c r="HL2" i="28"/>
  <c r="HK2" i="28"/>
  <c r="HJ2" i="28"/>
  <c r="HI2" i="28"/>
  <c r="HH2" i="28"/>
  <c r="HG2" i="28"/>
  <c r="HF2" i="28"/>
  <c r="HE2" i="28"/>
  <c r="HD2" i="28"/>
  <c r="HC2" i="28"/>
  <c r="HB2" i="28"/>
  <c r="HA2" i="28"/>
  <c r="GZ2" i="28"/>
  <c r="GY2" i="28"/>
  <c r="GX2" i="28"/>
  <c r="GW2" i="28"/>
  <c r="GV2" i="28"/>
  <c r="GU2" i="28"/>
  <c r="GT2" i="28"/>
  <c r="GS2" i="28"/>
  <c r="GR2" i="28"/>
  <c r="GQ2" i="28"/>
  <c r="GP2" i="28"/>
  <c r="GO2" i="28"/>
  <c r="GN2" i="28"/>
  <c r="GM2" i="28"/>
  <c r="GL2" i="28"/>
  <c r="GK2" i="28"/>
  <c r="GJ2" i="28"/>
  <c r="GI2" i="28"/>
  <c r="GH2" i="28"/>
  <c r="GG2" i="28"/>
  <c r="BC2" i="28"/>
  <c r="BA2" i="28"/>
  <c r="GF2" i="28"/>
  <c r="GE2" i="28"/>
  <c r="GD2" i="28"/>
  <c r="GC2" i="28"/>
  <c r="CJ2" i="28"/>
  <c r="CI2" i="28"/>
  <c r="CO2" i="28"/>
  <c r="CN2" i="28"/>
  <c r="CP2" i="28"/>
  <c r="CL2" i="28"/>
  <c r="CK2" i="28"/>
  <c r="E67" i="35"/>
  <c r="D38" i="35"/>
  <c r="D28" i="35"/>
  <c r="E66" i="30"/>
  <c r="D47" i="30"/>
  <c r="D27" i="30"/>
  <c r="D37" i="30"/>
  <c r="E52" i="24"/>
  <c r="GB2" i="28" l="1"/>
  <c r="GA2" i="28"/>
  <c r="CT2" i="28"/>
  <c r="FZ2" i="28"/>
  <c r="FY2" i="28"/>
  <c r="E97" i="24" l="1"/>
  <c r="FX2" i="28"/>
  <c r="FW2" i="28"/>
  <c r="BI2" i="28" l="1"/>
  <c r="BH2" i="28"/>
  <c r="BG2" i="28"/>
  <c r="BF2" i="28"/>
  <c r="BE2" i="28"/>
  <c r="BD2" i="28"/>
  <c r="BB2" i="28"/>
  <c r="AZ2" i="28"/>
  <c r="AY2" i="28"/>
  <c r="AX2" i="28"/>
  <c r="AW2" i="28"/>
  <c r="AV2" i="28"/>
  <c r="AT2" i="28"/>
  <c r="AR2" i="28"/>
  <c r="AP2" i="28"/>
  <c r="AU2" i="28"/>
  <c r="AS2" i="28"/>
  <c r="AQ2" i="28"/>
  <c r="AO2" i="28"/>
  <c r="AN2" i="28"/>
  <c r="AM2" i="28"/>
  <c r="AL2" i="28"/>
  <c r="AJ2" i="28"/>
  <c r="AH2" i="28"/>
  <c r="AF2" i="28"/>
  <c r="AD2" i="28"/>
  <c r="AK2" i="28"/>
  <c r="AI2" i="28"/>
  <c r="AG2" i="28"/>
  <c r="AE2" i="28"/>
  <c r="AC2" i="28"/>
  <c r="AB2" i="28"/>
  <c r="AA2" i="28"/>
  <c r="Z2" i="28"/>
  <c r="Y2" i="28"/>
  <c r="X2" i="28"/>
  <c r="W2" i="28"/>
  <c r="V2" i="28"/>
  <c r="U2" i="28"/>
  <c r="T2" i="28"/>
  <c r="S2" i="28"/>
  <c r="R2" i="28"/>
  <c r="G51" i="32"/>
  <c r="E51" i="32"/>
  <c r="I50" i="32"/>
  <c r="I49" i="32"/>
  <c r="I48" i="32"/>
  <c r="I47" i="32"/>
  <c r="G41" i="32"/>
  <c r="E41" i="32"/>
  <c r="I40" i="32"/>
  <c r="I39" i="32"/>
  <c r="I38" i="32"/>
  <c r="I37" i="32"/>
  <c r="I36" i="32"/>
  <c r="I35" i="32"/>
  <c r="F2" i="28"/>
  <c r="G2" i="28"/>
  <c r="I51" i="32" l="1"/>
  <c r="I41" i="32"/>
  <c r="E77" i="24" l="1"/>
  <c r="E79" i="24" s="1"/>
  <c r="FV2" i="28" l="1"/>
  <c r="FU2" i="28"/>
  <c r="FT2" i="28"/>
  <c r="FS2" i="28"/>
  <c r="FR2" i="28"/>
  <c r="FQ2" i="28"/>
  <c r="FP2" i="28"/>
  <c r="FO2" i="28"/>
  <c r="FN2" i="28"/>
  <c r="FM2" i="28"/>
  <c r="FL2" i="28"/>
  <c r="FK2" i="28"/>
  <c r="FJ2" i="28"/>
  <c r="FI2" i="28"/>
  <c r="FH2" i="28"/>
  <c r="FG2" i="28"/>
  <c r="FF2" i="28"/>
  <c r="FE2" i="28"/>
  <c r="FD2" i="28"/>
  <c r="FC2" i="28"/>
  <c r="FB2" i="28"/>
  <c r="FA2" i="28"/>
  <c r="EZ2" i="28"/>
  <c r="EY2" i="28"/>
  <c r="EX2" i="28"/>
  <c r="EW2" i="28"/>
  <c r="EV2" i="28"/>
  <c r="EU2" i="28"/>
  <c r="ET2" i="28"/>
  <c r="ES2" i="28"/>
  <c r="ER2" i="28"/>
  <c r="EQ2" i="28"/>
  <c r="EP2" i="28"/>
  <c r="EO2" i="28"/>
  <c r="EN2" i="28"/>
  <c r="EM2" i="28"/>
  <c r="EL2" i="28"/>
  <c r="EK2" i="28"/>
  <c r="EJ2" i="28"/>
  <c r="EI2" i="28"/>
  <c r="EH2" i="28"/>
  <c r="EG2" i="28"/>
  <c r="EF2" i="28"/>
  <c r="EE2" i="28"/>
  <c r="ED2" i="28"/>
  <c r="EC2" i="28"/>
  <c r="EB2" i="28"/>
  <c r="EA2" i="28"/>
  <c r="DZ2" i="28"/>
  <c r="DY2" i="28"/>
  <c r="DX2" i="28"/>
  <c r="DW2" i="28"/>
  <c r="DV2" i="28"/>
  <c r="DU2" i="28"/>
  <c r="DT2" i="28"/>
  <c r="DS2" i="28"/>
  <c r="DR2" i="28"/>
  <c r="DQ2" i="28"/>
  <c r="DP2" i="28"/>
  <c r="DO2" i="28"/>
  <c r="DN2" i="28"/>
  <c r="DM2" i="28"/>
  <c r="DL2" i="28"/>
  <c r="DK2" i="28"/>
  <c r="DJ2" i="28"/>
  <c r="DI2" i="28"/>
  <c r="DH2" i="28"/>
  <c r="DG2" i="28"/>
  <c r="DF2" i="28"/>
  <c r="DE2" i="28"/>
  <c r="DD2" i="28"/>
  <c r="DC2" i="28"/>
  <c r="DB2" i="28"/>
  <c r="DA2" i="28"/>
  <c r="CZ2" i="28"/>
  <c r="CY2" i="28"/>
  <c r="CX2" i="28"/>
  <c r="CW2" i="28"/>
  <c r="CV2" i="28"/>
  <c r="CU2" i="28"/>
  <c r="CS2" i="28"/>
  <c r="CR2" i="28"/>
  <c r="CQ2" i="28"/>
  <c r="CM2" i="28"/>
  <c r="CH2" i="28"/>
  <c r="CG2" i="28"/>
  <c r="CF2" i="28"/>
  <c r="CE2" i="28"/>
  <c r="CD2" i="28"/>
  <c r="CC2" i="28"/>
  <c r="CB2" i="28"/>
  <c r="CA2" i="28"/>
  <c r="BZ2" i="28"/>
  <c r="BY2" i="28"/>
  <c r="BX2" i="28"/>
  <c r="BW2" i="28"/>
  <c r="BV2" i="28"/>
  <c r="BU2" i="28"/>
  <c r="BT2" i="28"/>
  <c r="BS2" i="28"/>
  <c r="BR2" i="28"/>
  <c r="BQ2" i="28"/>
  <c r="BP2" i="28"/>
  <c r="BO2" i="28"/>
  <c r="BN2" i="28"/>
  <c r="BM2" i="28"/>
  <c r="BL2" i="28"/>
  <c r="BK2" i="28"/>
  <c r="BJ2" i="28"/>
  <c r="Q2" i="28"/>
  <c r="P2" i="28"/>
  <c r="O2" i="28"/>
  <c r="N2" i="28"/>
  <c r="M2" i="28"/>
  <c r="L2" i="28"/>
  <c r="K2" i="28"/>
  <c r="J2" i="28"/>
  <c r="I2" i="28"/>
  <c r="H2" i="28"/>
  <c r="E2" i="28"/>
  <c r="D2" i="28"/>
  <c r="C2" i="28"/>
  <c r="B2" i="28"/>
  <c r="A2" i="28"/>
  <c r="B6" i="29" l="1"/>
  <c r="B4" i="29"/>
  <c r="B2" i="29"/>
  <c r="B5" i="29"/>
  <c r="B3" i="29"/>
  <c r="B13" i="29"/>
  <c r="D83" i="25" l="1"/>
  <c r="D82" i="25"/>
  <c r="H83" i="25"/>
  <c r="H82" i="25"/>
  <c r="H81" i="25"/>
  <c r="D81" i="25"/>
  <c r="H85" i="25" l="1"/>
  <c r="D85" i="25"/>
  <c r="B12" i="29"/>
  <c r="B11" i="29"/>
  <c r="B10" i="29"/>
  <c r="B9" i="29"/>
  <c r="B8" i="29"/>
  <c r="B7" i="29"/>
  <c r="D39" i="25"/>
  <c r="D75" i="25"/>
  <c r="D57" i="25"/>
  <c r="E22" i="24"/>
  <c r="D83" i="23"/>
  <c r="I80" i="23"/>
  <c r="I79" i="23"/>
  <c r="I78" i="23"/>
  <c r="I77" i="23"/>
  <c r="D81" i="23"/>
  <c r="D80" i="23"/>
  <c r="D79" i="23"/>
  <c r="D78" i="23"/>
  <c r="D77" i="23"/>
</calcChain>
</file>

<file path=xl/sharedStrings.xml><?xml version="1.0" encoding="utf-8"?>
<sst xmlns="http://schemas.openxmlformats.org/spreadsheetml/2006/main" count="667" uniqueCount="501">
  <si>
    <t>Institutional Profile</t>
  </si>
  <si>
    <t>Yes</t>
  </si>
  <si>
    <t>No</t>
  </si>
  <si>
    <t>N/A</t>
  </si>
  <si>
    <t>January</t>
  </si>
  <si>
    <t>Commuter</t>
  </si>
  <si>
    <t>Advancement Specific</t>
  </si>
  <si>
    <t>Quiet</t>
  </si>
  <si>
    <t>Public</t>
  </si>
  <si>
    <t>February</t>
  </si>
  <si>
    <t>Residential</t>
  </si>
  <si>
    <t>Central</t>
  </si>
  <si>
    <t>March</t>
  </si>
  <si>
    <t>Both</t>
  </si>
  <si>
    <t>April</t>
  </si>
  <si>
    <t>May</t>
  </si>
  <si>
    <t>June</t>
  </si>
  <si>
    <t>July</t>
  </si>
  <si>
    <t>August</t>
  </si>
  <si>
    <t>September</t>
  </si>
  <si>
    <t>October</t>
  </si>
  <si>
    <t>November</t>
  </si>
  <si>
    <t>December</t>
  </si>
  <si>
    <t>name</t>
  </si>
  <si>
    <t>title</t>
  </si>
  <si>
    <t>institution</t>
  </si>
  <si>
    <t>city</t>
  </si>
  <si>
    <t>state</t>
  </si>
  <si>
    <t>country</t>
  </si>
  <si>
    <t>email</t>
  </si>
  <si>
    <t>phone</t>
  </si>
  <si>
    <t>alumni_undergrad_0</t>
  </si>
  <si>
    <t>alumni_undergrad_1</t>
  </si>
  <si>
    <t>alumni_undup</t>
  </si>
  <si>
    <t>donors_undergrad_0</t>
  </si>
  <si>
    <t>donors_undergrad_1</t>
  </si>
  <si>
    <t>donors_alumni</t>
  </si>
  <si>
    <t>donors_total_0</t>
  </si>
  <si>
    <t>donors_total_1</t>
  </si>
  <si>
    <t>donors_total_2</t>
  </si>
  <si>
    <t>campaign</t>
  </si>
  <si>
    <t>campaign_phase</t>
  </si>
  <si>
    <t>campaign_start_year</t>
  </si>
  <si>
    <t>campaign_quiet_year</t>
  </si>
  <si>
    <t>campaign_end_year</t>
  </si>
  <si>
    <t>campaign_goal</t>
  </si>
  <si>
    <t>campaign_raised</t>
  </si>
  <si>
    <t>campaign_last_start_year</t>
  </si>
  <si>
    <t>campaign_last_end_year</t>
  </si>
  <si>
    <t>campaign_last_raised</t>
  </si>
  <si>
    <t>endowment_aipi</t>
  </si>
  <si>
    <t>prospects_assigned_10m</t>
  </si>
  <si>
    <t>prospects_assigned_10m_donors</t>
  </si>
  <si>
    <t>prospects_assigned_1m</t>
  </si>
  <si>
    <t>prospects_assigned_1m_donors</t>
  </si>
  <si>
    <t>prospects_assigned_500k</t>
  </si>
  <si>
    <t>prospects_assigned_500k_donors</t>
  </si>
  <si>
    <t>prospects_assigned_100k</t>
  </si>
  <si>
    <t>prospects_assigned_100k_donors</t>
  </si>
  <si>
    <t>prospects_assigned_0</t>
  </si>
  <si>
    <t>prospects_assigned_0_donors</t>
  </si>
  <si>
    <t>prospects_assigned_unknown</t>
  </si>
  <si>
    <t>prospects_assigned_unknown_donors</t>
  </si>
  <si>
    <t>prospects_unassigned_10m</t>
  </si>
  <si>
    <t>prospects_unassigned_10m_donors</t>
  </si>
  <si>
    <t>prospects_unassigned_1m</t>
  </si>
  <si>
    <t>prospects_unassigned_1m_donors</t>
  </si>
  <si>
    <t>prospects_unassigned_500k</t>
  </si>
  <si>
    <t>prospects_unassigned_500k_donors</t>
  </si>
  <si>
    <t>prospects_unassigned_100k</t>
  </si>
  <si>
    <t>prospects_unassigned_100k_donors</t>
  </si>
  <si>
    <t>wealth_rating_year</t>
  </si>
  <si>
    <t>wealth_rating_agency</t>
  </si>
  <si>
    <t>foundation</t>
  </si>
  <si>
    <t>medical</t>
  </si>
  <si>
    <t>hospital</t>
  </si>
  <si>
    <t>religion</t>
  </si>
  <si>
    <t>athletics</t>
  </si>
  <si>
    <t>law</t>
  </si>
  <si>
    <t>business</t>
  </si>
  <si>
    <t>last_month_fy</t>
  </si>
  <si>
    <t>major_gift_threshold</t>
  </si>
  <si>
    <t>salaries_dev</t>
  </si>
  <si>
    <t>salaries_ar</t>
  </si>
  <si>
    <t>salaries_ac</t>
  </si>
  <si>
    <t>salaries_as</t>
  </si>
  <si>
    <t>salaries_am</t>
  </si>
  <si>
    <t>benefits_dev</t>
  </si>
  <si>
    <t>benefits_ar</t>
  </si>
  <si>
    <t>benefits_ac</t>
  </si>
  <si>
    <t>benefits_as</t>
  </si>
  <si>
    <t>benefits_am</t>
  </si>
  <si>
    <t>opex_dev</t>
  </si>
  <si>
    <t>opex_ar</t>
  </si>
  <si>
    <t>opex_ac</t>
  </si>
  <si>
    <t>opex_as</t>
  </si>
  <si>
    <t>opex_am</t>
  </si>
  <si>
    <t>capex_dev</t>
  </si>
  <si>
    <t>capex_ar</t>
  </si>
  <si>
    <t>capex_ac</t>
  </si>
  <si>
    <t>capex_as</t>
  </si>
  <si>
    <t>capex_am</t>
  </si>
  <si>
    <t>staff_dev</t>
  </si>
  <si>
    <t>staff_ar</t>
  </si>
  <si>
    <t>staff_ac</t>
  </si>
  <si>
    <t>staff_as</t>
  </si>
  <si>
    <t>staff_am</t>
  </si>
  <si>
    <t>staff_dev_mgo</t>
  </si>
  <si>
    <t>staff_dev_lago</t>
  </si>
  <si>
    <t>staff_dev_ag</t>
  </si>
  <si>
    <t>staff_dev_pgo</t>
  </si>
  <si>
    <t>staff_dev_cfr</t>
  </si>
  <si>
    <t>staff_dev_ds</t>
  </si>
  <si>
    <t>staff_as_pr</t>
  </si>
  <si>
    <t>staff_as_pm</t>
  </si>
  <si>
    <t>staff_as_data</t>
  </si>
  <si>
    <t>staff_ac_stewardship</t>
  </si>
  <si>
    <t>gifts_1_2</t>
  </si>
  <si>
    <t>gifts_1k_2</t>
  </si>
  <si>
    <t>gifts_5k_2</t>
  </si>
  <si>
    <t>gifts_10k_2</t>
  </si>
  <si>
    <t>gifts_25k_2</t>
  </si>
  <si>
    <t>gifts_100k_2</t>
  </si>
  <si>
    <t>gifts_250k_2</t>
  </si>
  <si>
    <t>gifts_500k_2</t>
  </si>
  <si>
    <t>gifts_1m_2</t>
  </si>
  <si>
    <t>gifts_2_5m_2</t>
  </si>
  <si>
    <t>gifts_5m_2</t>
  </si>
  <si>
    <t>gifts_10m_2</t>
  </si>
  <si>
    <t>gifts_25m_2</t>
  </si>
  <si>
    <t>dollars_1_2</t>
  </si>
  <si>
    <t>dollars_1k_2</t>
  </si>
  <si>
    <t>dollars_5k_2</t>
  </si>
  <si>
    <t>dollars_10k_2</t>
  </si>
  <si>
    <t>dollars_25k_2</t>
  </si>
  <si>
    <t>dollars_100k_2</t>
  </si>
  <si>
    <t>dollars_250k_2</t>
  </si>
  <si>
    <t>dollars_500k_2</t>
  </si>
  <si>
    <t>dollars_1m_2</t>
  </si>
  <si>
    <t>dollars_2_5m_2</t>
  </si>
  <si>
    <t>dollars_5m_2</t>
  </si>
  <si>
    <t>dollars_10m_2</t>
  </si>
  <si>
    <t>dollars_25m_2</t>
  </si>
  <si>
    <t>gifts_1_1</t>
  </si>
  <si>
    <t>gifts_1k_1</t>
  </si>
  <si>
    <t>gifts_5k_1</t>
  </si>
  <si>
    <t>gifts_10k_1</t>
  </si>
  <si>
    <t>gifts_25k_1</t>
  </si>
  <si>
    <t>gifts_100k_1</t>
  </si>
  <si>
    <t>gifts_250k_1</t>
  </si>
  <si>
    <t>gifts_500k_1</t>
  </si>
  <si>
    <t>gifts_1m_1</t>
  </si>
  <si>
    <t>gifts_2_5m_1</t>
  </si>
  <si>
    <t>gifts_5m_1</t>
  </si>
  <si>
    <t>gifts_10m_1</t>
  </si>
  <si>
    <t>gifts_25m_1</t>
  </si>
  <si>
    <t>dollars_1_1</t>
  </si>
  <si>
    <t>dollars_1k_1</t>
  </si>
  <si>
    <t>dollars_5k_1</t>
  </si>
  <si>
    <t>dollars_10k_1</t>
  </si>
  <si>
    <t>dollars_25k_1</t>
  </si>
  <si>
    <t>dollars_100k_1</t>
  </si>
  <si>
    <t>dollars_250k_1</t>
  </si>
  <si>
    <t>dollars_500k_1</t>
  </si>
  <si>
    <t>dollars_1m_1</t>
  </si>
  <si>
    <t>dollars_2_5m_1</t>
  </si>
  <si>
    <t>dollars_5m_1</t>
  </si>
  <si>
    <t>dollars_10m_1</t>
  </si>
  <si>
    <t>dollars_25m_1</t>
  </si>
  <si>
    <t>gifts_1_0</t>
  </si>
  <si>
    <t>gifts_1k_0</t>
  </si>
  <si>
    <t>gifts_5k_0</t>
  </si>
  <si>
    <t>gifts_10k_0</t>
  </si>
  <si>
    <t>gifts_25k_0</t>
  </si>
  <si>
    <t>gifts_100k_0</t>
  </si>
  <si>
    <t>gifts_250k_0</t>
  </si>
  <si>
    <t>gifts_500k_0</t>
  </si>
  <si>
    <t>gifts_1m_0</t>
  </si>
  <si>
    <t>gifts_2_5m_0</t>
  </si>
  <si>
    <t>gifts_5m_0</t>
  </si>
  <si>
    <t>gifts_10m_0</t>
  </si>
  <si>
    <t>gifts_25m_0</t>
  </si>
  <si>
    <t>dollars_1_0</t>
  </si>
  <si>
    <t>dollars_1k_0</t>
  </si>
  <si>
    <t>dollars_5k_0</t>
  </si>
  <si>
    <t>dollars_10k_0</t>
  </si>
  <si>
    <t>dollars_25k_0</t>
  </si>
  <si>
    <t>dollars_100k_0</t>
  </si>
  <si>
    <t>dollars_250k_0</t>
  </si>
  <si>
    <t>dollars_500k_0</t>
  </si>
  <si>
    <t>dollars_1m_0</t>
  </si>
  <si>
    <t>dollars_2_5m_0</t>
  </si>
  <si>
    <t>dollars_5m_0</t>
  </si>
  <si>
    <t>dollars_10m_0</t>
  </si>
  <si>
    <t>dollars_25m_0</t>
  </si>
  <si>
    <t>hours</t>
  </si>
  <si>
    <t>comments</t>
  </si>
  <si>
    <t>commuter</t>
  </si>
  <si>
    <t>marcomm_adv</t>
  </si>
  <si>
    <t>comms_adv</t>
  </si>
  <si>
    <t>comms_central</t>
  </si>
  <si>
    <t>crm_platform</t>
  </si>
  <si>
    <t>crm_year</t>
  </si>
  <si>
    <t>Error</t>
  </si>
  <si>
    <t>Yes/No</t>
  </si>
  <si>
    <t>Incorrect alumni of record</t>
  </si>
  <si>
    <t>Wrong campaign start date</t>
  </si>
  <si>
    <t>Wrong campaign end date</t>
  </si>
  <si>
    <t>Wrong last campaign end date</t>
  </si>
  <si>
    <t>Data entry error in high net worth households</t>
  </si>
  <si>
    <t>Unusually high advancement communications spending</t>
  </si>
  <si>
    <t>No adv comm or AR spending reported</t>
  </si>
  <si>
    <t>Unusually high adv comm staffing</t>
  </si>
  <si>
    <t>No adv comm or AR staffing</t>
  </si>
  <si>
    <t>ALGOs too high in proportion to AG staff</t>
  </si>
  <si>
    <t>Development support staff too high</t>
  </si>
  <si>
    <t>Too many prospect staff</t>
  </si>
  <si>
    <t>Advancement Advisory Services</t>
  </si>
  <si>
    <r>
      <t xml:space="preserve">Please read all instructions carefully before inputting data. </t>
    </r>
    <r>
      <rPr>
        <b/>
        <sz val="9"/>
        <color rgb="FF4F5861"/>
        <rFont val="Verdana"/>
        <family val="2"/>
        <scheme val="minor"/>
      </rPr>
      <t>The initiative uses precise definitions of costs and fundraising production to allow for comparisons across institutions, so adherence to these definitions is of paramount importance.</t>
    </r>
    <r>
      <rPr>
        <sz val="9"/>
        <color rgb="FF4F5861"/>
        <rFont val="Verdana"/>
        <family val="2"/>
        <scheme val="minor"/>
      </rPr>
      <t xml:space="preserve"> After reviewing the definitions, enter your data in the worksheets corresponding to each data type. </t>
    </r>
  </si>
  <si>
    <t>If at any point you require assistance, please contact your strategic leader or ROIBenchmarking@eab.com. We will respond to your message as quickly as possible.</t>
  </si>
  <si>
    <t>User Profile</t>
  </si>
  <si>
    <t>Name</t>
  </si>
  <si>
    <t>Title</t>
  </si>
  <si>
    <t>Institution</t>
  </si>
  <si>
    <t>City</t>
  </si>
  <si>
    <t>State/Province</t>
  </si>
  <si>
    <t>Country</t>
  </si>
  <si>
    <t>Email Address</t>
  </si>
  <si>
    <t>Phone Number</t>
  </si>
  <si>
    <t>Table of Contents</t>
  </si>
  <si>
    <t>Section 1</t>
  </si>
  <si>
    <t>Section 2</t>
  </si>
  <si>
    <t>Other Profile Data (Optional)</t>
  </si>
  <si>
    <t>Section 3</t>
  </si>
  <si>
    <t>Unit Definitions</t>
  </si>
  <si>
    <t>Section 4</t>
  </si>
  <si>
    <t>Expenditure Data</t>
  </si>
  <si>
    <t>Section 5</t>
  </si>
  <si>
    <t>Staffing Levels</t>
  </si>
  <si>
    <t>Section 6</t>
  </si>
  <si>
    <t>Fundraising Production</t>
  </si>
  <si>
    <t>Section 7</t>
  </si>
  <si>
    <t>Medical and Athletics (Optional)</t>
  </si>
  <si>
    <t>Section 8</t>
  </si>
  <si>
    <t>Conclusion</t>
  </si>
  <si>
    <t>Alumni of Record and Alumni Donors</t>
  </si>
  <si>
    <t>Undergraduate Alumni</t>
  </si>
  <si>
    <t>Total Unduplicated Alumni of Record (Including Undergraduate, Graduate, and Certificate/Diploma)</t>
  </si>
  <si>
    <t>Undergraduate Alumni Donors</t>
  </si>
  <si>
    <t>Total Unduplicated Alumni Donors (Including Undergraduate, Graduate, and Certificate/Diploma)</t>
  </si>
  <si>
    <t>All Donor Entities</t>
  </si>
  <si>
    <t>Total Donors, FY2024 (All Donor Entities)</t>
  </si>
  <si>
    <t>Total Donors, FY2023 (All Donor Entities)</t>
  </si>
  <si>
    <t>Other Profile Data</t>
  </si>
  <si>
    <t>Campaign Status and Endowment</t>
  </si>
  <si>
    <t>Current Campaign</t>
  </si>
  <si>
    <t>If yes, what campaign phase was your institution in?</t>
  </si>
  <si>
    <t>In what fiscal year did your institution begin the current phase of its campaign?</t>
  </si>
  <si>
    <t>In what fiscal year did your institution begin the quiet phase of its campaign? (Answer if you are in the public phase.)</t>
  </si>
  <si>
    <t>Previous Campaign</t>
  </si>
  <si>
    <t>In what fiscal year did your institution begin its last campaign?</t>
  </si>
  <si>
    <t>In what fiscal year did your institution conclude its last campaign?</t>
  </si>
  <si>
    <t>How much did your institution raise during its last campaign?</t>
  </si>
  <si>
    <t>Endowment</t>
  </si>
  <si>
    <t>Philanthropic Capacity</t>
  </si>
  <si>
    <t>Assigned Prospects</t>
  </si>
  <si>
    <t>Capacity 
Rating</t>
  </si>
  <si>
    <t>Number of Households/
Organizations in Rating Band</t>
  </si>
  <si>
    <t>Number of Households/
Organizations in 
Rating Band that Donated at Any Level in Last 5 Years</t>
  </si>
  <si>
    <t>5-Year 
Participation 
Rate</t>
  </si>
  <si>
    <t>No Data</t>
  </si>
  <si>
    <t>Total</t>
  </si>
  <si>
    <t>Unassigned Alumni</t>
  </si>
  <si>
    <t>Number of Households in Rating Band</t>
  </si>
  <si>
    <t>Number of Households in 
Rating Band that Donated at Any Level in Last 5 Years</t>
  </si>
  <si>
    <t>5-Year 
Participation Rate</t>
  </si>
  <si>
    <t>What year did your institution perform its last wealth rating?</t>
  </si>
  <si>
    <t>What rating agency did you use to produce this rating?</t>
  </si>
  <si>
    <t>Other Institutional Characteristics</t>
  </si>
  <si>
    <t>Is your institution affiliated with an academic medical center or health science center?</t>
  </si>
  <si>
    <t>Does your institution own a hospital?</t>
  </si>
  <si>
    <t>If your institution is religiously affiliated, with what religious denomination is it affiliated?</t>
  </si>
  <si>
    <t>Does your institution have a law school?</t>
  </si>
  <si>
    <t>Does your institution have a business school?</t>
  </si>
  <si>
    <t>What is the last month of your institution's fiscal year?</t>
  </si>
  <si>
    <t>Does your institution consist primarily of commuter or residential students?</t>
  </si>
  <si>
    <t>Does the advancement team have their own marketing and communications staff members or do they utilize central resources?</t>
  </si>
  <si>
    <t xml:space="preserve">What CRM platform do you use at your institution? If you are transitioning, please submit the new CRM platform. </t>
  </si>
  <si>
    <t>What year did you transition to your current CRM?</t>
  </si>
  <si>
    <t>Functional Unit Definitions</t>
  </si>
  <si>
    <t>Development</t>
  </si>
  <si>
    <t>Alumni Relations</t>
  </si>
  <si>
    <t>Advancement Communications</t>
  </si>
  <si>
    <t>Advancement Services</t>
  </si>
  <si>
    <t>Advancement Management</t>
  </si>
  <si>
    <t>Salaries</t>
  </si>
  <si>
    <t>Benefits</t>
  </si>
  <si>
    <t>Current Operations Expenditures (Exclusive of Salaries and Benefits)</t>
  </si>
  <si>
    <t>Summary of Expenditures</t>
  </si>
  <si>
    <t>Please review the below information to verify that it correctly represents your total advancement spend.</t>
  </si>
  <si>
    <t>Total Unit Expenditures</t>
  </si>
  <si>
    <t>Totals by Expenditure Type</t>
  </si>
  <si>
    <t>Alumni relations</t>
  </si>
  <si>
    <t>Current Operations Expenditures</t>
  </si>
  <si>
    <t>Capital Expenditures</t>
  </si>
  <si>
    <t>Total Advancement Expenditure</t>
  </si>
  <si>
    <t>Advancement Staff</t>
  </si>
  <si>
    <t>Total Advancement FTEs</t>
  </si>
  <si>
    <t>Development Staff</t>
  </si>
  <si>
    <t>Development Role</t>
  </si>
  <si>
    <t>FTEs</t>
  </si>
  <si>
    <t>Other Annual Fund/Giving (Excluding Student Callers)</t>
  </si>
  <si>
    <t>Planned Giving</t>
  </si>
  <si>
    <t>Corporate/Foundation Relations</t>
  </si>
  <si>
    <t>Development Support</t>
  </si>
  <si>
    <t>Total Development FTEs</t>
  </si>
  <si>
    <r>
      <t xml:space="preserve">This number should be the same as the development FTEs reported above under "advancement staff." </t>
    </r>
    <r>
      <rPr>
        <i/>
        <sz val="9"/>
        <color theme="1"/>
        <rFont val="Verdana"/>
        <family val="2"/>
        <scheme val="minor"/>
      </rPr>
      <t>The cell will appear in orange if the two numbers are not equal.</t>
    </r>
  </si>
  <si>
    <t>Strategic Support Staff</t>
  </si>
  <si>
    <t>Strategic Support Role</t>
  </si>
  <si>
    <t>Prospect Research</t>
  </si>
  <si>
    <t>Prospect Management</t>
  </si>
  <si>
    <t>Data Analytics</t>
  </si>
  <si>
    <t>Total Strategic Support FTEs</t>
  </si>
  <si>
    <t xml:space="preserve">This number will be less than the total number of advancement services FTEs reported above under "advancement staff." </t>
  </si>
  <si>
    <t>Strategic Support FTEs as a % of Advancement Services FTEs</t>
  </si>
  <si>
    <t>Note: The median value across 
institutions for FY2023 was 27%.</t>
  </si>
  <si>
    <t>Advancement Communications Staff</t>
  </si>
  <si>
    <t>Advancement 
Communications Role</t>
  </si>
  <si>
    <t>Communication Staff Within Advancement (report to advancement)</t>
  </si>
  <si>
    <t>Communication Staff Outside of Advancement (report to a central team or unit)</t>
  </si>
  <si>
    <t>Stewardship/Donor Relations</t>
  </si>
  <si>
    <t>Total Advancement Communications FTEs</t>
  </si>
  <si>
    <r>
      <t xml:space="preserve">This number should be the same as the advancement communications FTEs reported above under "advancement staff." </t>
    </r>
    <r>
      <rPr>
        <i/>
        <sz val="9"/>
        <color theme="1"/>
        <rFont val="Verdana"/>
        <family val="2"/>
        <scheme val="minor"/>
      </rPr>
      <t>The cell will appear in orange if the two numbers are not equal.</t>
    </r>
  </si>
  <si>
    <t>Gift Band Data</t>
  </si>
  <si>
    <t>Gift Band</t>
  </si>
  <si>
    <t>Number of Gifts</t>
  </si>
  <si>
    <t>Total Value of Gifts</t>
  </si>
  <si>
    <t>FY2023</t>
  </si>
  <si>
    <t>FY2024</t>
  </si>
  <si>
    <t>Total FY2024
Fundraising Production</t>
  </si>
  <si>
    <t>Summary</t>
  </si>
  <si>
    <t>Total Number of Gifts</t>
  </si>
  <si>
    <t>3-Year Average</t>
  </si>
  <si>
    <t>Feedback</t>
  </si>
  <si>
    <t>In the space below, please share any comments that you may have regarding our methodology as well as the process of completing this data exercise. Also, please assess the quality of information reported and indicate any data you were unable to provide. Lastly, please explain any unique factors or events that may have impacted your fundraising performance for the periods requested.</t>
  </si>
  <si>
    <t>Welcome to the FY2025 Benchmarking Workbook</t>
  </si>
  <si>
    <t>EAB's Advancement Benchmarking</t>
  </si>
  <si>
    <t xml:space="preserve">EAB's Advancement Benchmarking aims to collect information on the resources that colleges and universities allocate to advancement and the returns those investments bring. Throughout this workbook, you will submit data on costs and staffing levels for advancement at your institution, as well as on the total face value of gifts and pledges received across a three-year time span. </t>
  </si>
  <si>
    <t>Undergraduate Alumni (FY2024)</t>
  </si>
  <si>
    <t>Alumni of Record - Total Population (FY2025)</t>
  </si>
  <si>
    <t>Alumni Donors (FY2025)</t>
  </si>
  <si>
    <t>Undergraduate Alumni Donors (FY2024)</t>
  </si>
  <si>
    <t>Total Donors, FY2025 (All Donor Entities)</t>
  </si>
  <si>
    <t>Institutional Characteristics</t>
  </si>
  <si>
    <t>Does your institution conduct fundraising primarily through an affiliated foundation?</t>
  </si>
  <si>
    <t xml:space="preserve">If yes, does your institution fundraise for the hospital? </t>
  </si>
  <si>
    <t>FY2025 Benchmarking Workbook - Conclusion</t>
  </si>
  <si>
    <t>What percent of total fundraising production came from board members in FY25?</t>
  </si>
  <si>
    <t>Was your institution in a campaign in FY2025?</t>
  </si>
  <si>
    <t>In what fiscal year do you plan on concluding your campaign? (If the campaign ended during FY2025, 
enter 2025.)</t>
  </si>
  <si>
    <t>What was the total market value of your institution's endowment at of the end of FY2025?</t>
  </si>
  <si>
    <t>How much has your institution raised to date in your current campaign? (If the campaign ended in FY2025, report the total amount raised by the end of the campaign.)</t>
  </si>
  <si>
    <t>What is your current campaign goal? (If the campaign ended in FY2025, leave this question blank.)</t>
  </si>
  <si>
    <t>Does your institution apply a fee to process gifts or donations?</t>
  </si>
  <si>
    <t>If yes, please specify the fee as a percentage of the total gift amount.</t>
  </si>
  <si>
    <t>What percent of your board give on an annual basis?</t>
  </si>
  <si>
    <t>Major Gifts</t>
  </si>
  <si>
    <t>Principal Gifts</t>
  </si>
  <si>
    <t>Leadership Annual Gifts</t>
  </si>
  <si>
    <t>Development Events</t>
  </si>
  <si>
    <t>Total FY2023 Fundraising Production</t>
  </si>
  <si>
    <t>FY2025</t>
  </si>
  <si>
    <t>Total FY2025
Fundraising Production</t>
  </si>
  <si>
    <t>Medical Fundraising</t>
  </si>
  <si>
    <t xml:space="preserve">Total Donors, FY2025 </t>
  </si>
  <si>
    <t>Medical Donor Count</t>
  </si>
  <si>
    <t>Medical Gift Band Data</t>
  </si>
  <si>
    <t>Total FY2024 Fundraising Production</t>
  </si>
  <si>
    <t>Total FY2025 Fundraising Production</t>
  </si>
  <si>
    <t>Medical Advancement Expenditure</t>
  </si>
  <si>
    <t>Medical Expenses</t>
  </si>
  <si>
    <t>Medical Staffing</t>
  </si>
  <si>
    <t>Major and Principal Gifts</t>
  </si>
  <si>
    <t>Medical Development Staffing</t>
  </si>
  <si>
    <t>Athletics Fundraising</t>
  </si>
  <si>
    <t>Athletics Donor Count</t>
  </si>
  <si>
    <t>Athletics Gift Band Data</t>
  </si>
  <si>
    <t>Athletics Expenses</t>
  </si>
  <si>
    <t>Athletics Advancement Expenditure</t>
  </si>
  <si>
    <t>Athletics Staffing</t>
  </si>
  <si>
    <t>Athletics Medical Development Staffing</t>
  </si>
  <si>
    <t>staff_dev_de</t>
  </si>
  <si>
    <t>staff_dev_prgo</t>
  </si>
  <si>
    <t>board_perc</t>
  </si>
  <si>
    <t>board_dollars</t>
  </si>
  <si>
    <t>giftfee</t>
  </si>
  <si>
    <t>giftfee_perc</t>
  </si>
  <si>
    <t>medical_fundraise</t>
  </si>
  <si>
    <t>hospital_fundraise</t>
  </si>
  <si>
    <t>med_gifts_1_2</t>
  </si>
  <si>
    <t>med_gifts_1k_2</t>
  </si>
  <si>
    <t>med_gifts_25k_2</t>
  </si>
  <si>
    <t>med_gifts_1m_2</t>
  </si>
  <si>
    <t>med_gifts_5m_2</t>
  </si>
  <si>
    <t>med_dollars_1_2</t>
  </si>
  <si>
    <t>med_dollars_1k_2</t>
  </si>
  <si>
    <t>med_dollars_25k_2</t>
  </si>
  <si>
    <t>med_dollars_1m_2</t>
  </si>
  <si>
    <t>med_dollars_5m_2</t>
  </si>
  <si>
    <t>med_gifts_1_1</t>
  </si>
  <si>
    <t>med_gifts_1k_1</t>
  </si>
  <si>
    <t>med_gifts_25k_1</t>
  </si>
  <si>
    <t>med_gifts_1m_1</t>
  </si>
  <si>
    <t>med_gifts_5m_1</t>
  </si>
  <si>
    <t>med_dollars_1_1</t>
  </si>
  <si>
    <t>med_dollars_1k_1</t>
  </si>
  <si>
    <t>med_dollars_25k_1</t>
  </si>
  <si>
    <t>med_dollars_1m_1</t>
  </si>
  <si>
    <t>med_dollars_5m_1</t>
  </si>
  <si>
    <t>med_gifts_1k_0</t>
  </si>
  <si>
    <t>med_gifts_25k_0</t>
  </si>
  <si>
    <t>med_gifts_1m_0</t>
  </si>
  <si>
    <t>med_gifts_5m_0</t>
  </si>
  <si>
    <t>med_dollars_1_0</t>
  </si>
  <si>
    <t>med_dollars_1k_0</t>
  </si>
  <si>
    <t>med_dollars_25k_0</t>
  </si>
  <si>
    <t>med_dollars_1m_0</t>
  </si>
  <si>
    <t>med_dollars_5m_0</t>
  </si>
  <si>
    <t>med_inv</t>
  </si>
  <si>
    <t>med_staff_dev</t>
  </si>
  <si>
    <t>med_staff_ar</t>
  </si>
  <si>
    <t>med_staff_ac</t>
  </si>
  <si>
    <t>med_staff_as</t>
  </si>
  <si>
    <t>med_staff_am</t>
  </si>
  <si>
    <t>med_staff_dev_mgp</t>
  </si>
  <si>
    <t>ath_gifts_1_2</t>
  </si>
  <si>
    <t>ath_gifts_1k_2</t>
  </si>
  <si>
    <t>ath_gifts_1m_2</t>
  </si>
  <si>
    <t>ath_gifts_5m_2</t>
  </si>
  <si>
    <t>ath_gifts_25k_2</t>
  </si>
  <si>
    <t>ath_dollars_1_2</t>
  </si>
  <si>
    <t>ath_dollars_1k_2</t>
  </si>
  <si>
    <t>ath_dollars_25k_2</t>
  </si>
  <si>
    <t>ath_dollars_1m_2</t>
  </si>
  <si>
    <t>ath_dollars_5m_2</t>
  </si>
  <si>
    <t>ath_gifts_1_1</t>
  </si>
  <si>
    <t>ath_gifts_1k_1</t>
  </si>
  <si>
    <t>ath_gifts_25k_1</t>
  </si>
  <si>
    <t>ath_gifts_1m_1</t>
  </si>
  <si>
    <t>ath_gifts_5m_1</t>
  </si>
  <si>
    <t>ath_dollars_1_1</t>
  </si>
  <si>
    <t>ath_dollars_1k_1</t>
  </si>
  <si>
    <t>ath_dollars_25k_1</t>
  </si>
  <si>
    <t>ath_dollars_1m_1</t>
  </si>
  <si>
    <t>ath_dollars_5m_1</t>
  </si>
  <si>
    <t>ath_gifts_1k_0</t>
  </si>
  <si>
    <t>ath_gifts_25k_0</t>
  </si>
  <si>
    <t>ath_gifts_1m_0</t>
  </si>
  <si>
    <t>ath_gifts_5m_0</t>
  </si>
  <si>
    <t>ath_dollars_1_0</t>
  </si>
  <si>
    <t>ath_dollars_1k_0</t>
  </si>
  <si>
    <t>ath_dollars_25k_0</t>
  </si>
  <si>
    <t>ath_dollars_1m_0</t>
  </si>
  <si>
    <t>ath_dollars_5m_0</t>
  </si>
  <si>
    <t>ath_inv</t>
  </si>
  <si>
    <t>ath_staff_dev</t>
  </si>
  <si>
    <t>ath_staff_ar</t>
  </si>
  <si>
    <t>ath_staff_ac</t>
  </si>
  <si>
    <t>ath_staff_as</t>
  </si>
  <si>
    <t>ath_staff_am</t>
  </si>
  <si>
    <t>ath_staff_dev_mgp</t>
  </si>
  <si>
    <t>med_donors</t>
  </si>
  <si>
    <t>ath_donors</t>
  </si>
  <si>
    <t>med_gifts_1_0</t>
  </si>
  <si>
    <t>Approximately how many staff hours were required to complete this survey?</t>
  </si>
  <si>
    <t>What is the euro value at which a gift is considered a "major gift" at your institution?</t>
  </si>
  <si>
    <t>€10,000,000+</t>
  </si>
  <si>
    <t>&lt;€100,000</t>
  </si>
  <si>
    <t>Capital Expenditures (Equipment and Owned Software Valued at €5,000 or More)</t>
  </si>
  <si>
    <t>€1-€999</t>
  </si>
  <si>
    <t>€1K-€4,999</t>
  </si>
  <si>
    <t>€5K-€9,999</t>
  </si>
  <si>
    <t>€10K-€24,999</t>
  </si>
  <si>
    <t>€25K-€99,999</t>
  </si>
  <si>
    <t>€100K-€249,999</t>
  </si>
  <si>
    <t>€250K-€499,999</t>
  </si>
  <si>
    <t>€500K-€999,999</t>
  </si>
  <si>
    <t>€1M-€2.49M</t>
  </si>
  <si>
    <t>€2.5M-€4.9M</t>
  </si>
  <si>
    <t>€5M-€9.9M</t>
  </si>
  <si>
    <t>€10M-€24M</t>
  </si>
  <si>
    <t>€25M+</t>
  </si>
  <si>
    <t>€1K-€24,999</t>
  </si>
  <si>
    <t>€25K-€999,999</t>
  </si>
  <si>
    <t>€1M-€4.9M</t>
  </si>
  <si>
    <t>€5M+</t>
  </si>
  <si>
    <t>€1,000,000 - €9,999,999</t>
  </si>
  <si>
    <t>€500,000 - €999,999</t>
  </si>
  <si>
    <t>€100,000 - €499,999</t>
  </si>
  <si>
    <t>If yes, does your institution fundraise for the academic medical center or health science center? (If so, please fill out the optional "medical" tab of this workbook.)</t>
  </si>
  <si>
    <t>Does your institution have at least one D1 athletics team? (If so, please fill out the optional "athletics" tab of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</si>
</sst>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quot;$&quot;#,##0"/>
    <numFmt numFmtId="168" formatCode="_([$€-2]\ * #,##0.00_);_([$€-2]\ * \(#,##0.00\);_([$€-2]\ * &quot;-&quot;??_);_(@_)"/>
  </numFmts>
  <fonts count="28" x14ac:knownFonts="1">
    <font>
      <sz val="9"/>
      <color theme="1"/>
      <name val="Verdana"/>
      <family val="2"/>
      <scheme val="minor"/>
    </font>
    <font>
      <sz val="9"/>
      <color theme="1"/>
      <name val="Verdana"/>
      <family val="2"/>
      <scheme val="minor"/>
    </font>
    <font>
      <b/>
      <sz val="9"/>
      <color theme="1"/>
      <name val="Verdana"/>
      <family val="2"/>
      <scheme val="minor"/>
    </font>
    <font>
      <i/>
      <sz val="9"/>
      <color theme="1"/>
      <name val="Verdana"/>
      <family val="2"/>
      <scheme val="minor"/>
    </font>
    <font>
      <b/>
      <sz val="10"/>
      <color theme="1"/>
      <name val="Verdana"/>
      <family val="2"/>
      <scheme val="minor"/>
    </font>
    <font>
      <sz val="10"/>
      <color theme="1"/>
      <name val="Verdana"/>
      <family val="2"/>
      <scheme val="minor"/>
    </font>
    <font>
      <b/>
      <sz val="10"/>
      <color theme="0"/>
      <name val="Verdana"/>
      <family val="2"/>
      <scheme val="minor"/>
    </font>
    <font>
      <b/>
      <sz val="10.5"/>
      <color theme="1"/>
      <name val="Verdana"/>
      <family val="2"/>
      <scheme val="minor"/>
    </font>
    <font>
      <sz val="20"/>
      <color theme="8"/>
      <name val="Rockwell"/>
      <family val="1"/>
    </font>
    <font>
      <sz val="13"/>
      <color theme="1"/>
      <name val="Verdana"/>
      <family val="2"/>
      <scheme val="minor"/>
    </font>
    <font>
      <i/>
      <sz val="10.5"/>
      <color theme="1"/>
      <name val="Verdana"/>
      <family val="2"/>
      <scheme val="minor"/>
    </font>
    <font>
      <b/>
      <sz val="11"/>
      <color theme="0"/>
      <name val="Verdana"/>
      <family val="2"/>
      <scheme val="minor"/>
    </font>
    <font>
      <sz val="12"/>
      <color theme="8"/>
      <name val="Rockwell"/>
      <family val="1"/>
      <scheme val="maj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u/>
      <sz val="9"/>
      <color theme="1"/>
      <name val="Verdana"/>
      <family val="2"/>
      <scheme val="minor"/>
    </font>
    <font>
      <b/>
      <i/>
      <sz val="9"/>
      <color theme="1"/>
      <name val="Verdana"/>
      <family val="2"/>
      <scheme val="minor"/>
    </font>
    <font>
      <sz val="9"/>
      <name val="Verdana"/>
      <family val="2"/>
      <scheme val="minor"/>
    </font>
    <font>
      <sz val="9"/>
      <color rgb="FF4F5861"/>
      <name val="Verdana"/>
      <family val="2"/>
      <scheme val="minor"/>
    </font>
    <font>
      <b/>
      <sz val="9"/>
      <color rgb="FF4F5861"/>
      <name val="Verdana"/>
      <family val="2"/>
      <scheme val="minor"/>
    </font>
    <font>
      <sz val="8"/>
      <name val="Verdana"/>
      <family val="2"/>
      <scheme val="minor"/>
    </font>
    <font>
      <sz val="10.5"/>
      <color theme="1"/>
      <name val="Verdana"/>
      <family val="2"/>
      <scheme val="minor"/>
    </font>
  </fonts>
  <fills count="19">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patternFill patternType="solid">
        <fgColor theme="0"/>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theme="2"/>
        <bgColor indexed="64"/>
      </patternFill>
    </fill>
    <fill>
      <patternFill patternType="solid">
        <fgColor theme="5"/>
        <bgColor indexed="64"/>
      </patternFill>
    </fill>
    <fill>
      <patternFill patternType="solid">
        <fgColor theme="4" tint="0.79998168889431442"/>
        <bgColor theme="4" tint="0.79998168889431442"/>
      </patternFill>
    </fill>
    <fill>
      <patternFill patternType="solid">
        <fgColor rgb="FFFCC7D0"/>
        <bgColor indexed="64"/>
      </patternFill>
    </fill>
    <fill>
      <patternFill patternType="solid">
        <fgColor theme="5"/>
        <bgColor theme="4" tint="0.79998168889431442"/>
      </patternFill>
    </fill>
    <fill>
      <patternFill patternType="solid">
        <fgColor theme="0"/>
        <bgColor theme="4" tint="0.79998168889431442"/>
      </patternFill>
    </fill>
  </fills>
  <borders count="46">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top style="medium">
        <color theme="3"/>
      </top>
      <bottom/>
      <diagonal/>
    </border>
    <border>
      <left/>
      <right/>
      <top/>
      <bottom style="thin">
        <color theme="1"/>
      </bottom>
      <diagonal/>
    </border>
    <border>
      <left/>
      <right/>
      <top style="thin">
        <color theme="1"/>
      </top>
      <bottom style="thin">
        <color theme="1"/>
      </bottom>
      <diagonal/>
    </border>
    <border>
      <left style="thin">
        <color theme="4"/>
      </left>
      <right/>
      <top style="thin">
        <color theme="4"/>
      </top>
      <bottom style="medium">
        <color theme="4"/>
      </bottom>
      <diagonal/>
    </border>
    <border>
      <left/>
      <right style="thin">
        <color theme="4"/>
      </right>
      <top style="thin">
        <color theme="4"/>
      </top>
      <bottom style="medium">
        <color theme="4"/>
      </bottom>
      <diagonal/>
    </border>
    <border>
      <left style="thin">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op>
      <bottom style="medium">
        <color theme="4"/>
      </bottom>
      <diagonal/>
    </border>
    <border>
      <left/>
      <right/>
      <top style="medium">
        <color theme="4"/>
      </top>
      <bottom style="thin">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top/>
      <bottom/>
      <diagonal/>
    </border>
    <border>
      <left/>
      <right/>
      <top style="thin">
        <color theme="4"/>
      </top>
      <bottom/>
      <diagonal/>
    </border>
    <border>
      <left/>
      <right style="thin">
        <color theme="4"/>
      </right>
      <top/>
      <bottom/>
      <diagonal/>
    </border>
    <border>
      <left style="thin">
        <color theme="4"/>
      </left>
      <right style="thin">
        <color theme="4"/>
      </right>
      <top style="medium">
        <color theme="4"/>
      </top>
      <bottom style="thin">
        <color theme="4"/>
      </bottom>
      <diagonal/>
    </border>
    <border>
      <left/>
      <right/>
      <top style="thin">
        <color theme="1"/>
      </top>
      <bottom style="thin">
        <color indexed="64"/>
      </bottom>
      <diagonal/>
    </border>
    <border>
      <left style="medium">
        <color theme="1"/>
      </left>
      <right style="medium">
        <color theme="1"/>
      </right>
      <top style="medium">
        <color theme="1"/>
      </top>
      <bottom style="medium">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27">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Border="0" applyAlignment="0" applyProtection="0"/>
    <xf numFmtId="0" fontId="10" fillId="0" borderId="0" applyNumberFormat="0" applyFill="0" applyAlignment="0" applyProtection="0"/>
    <xf numFmtId="0" fontId="4" fillId="0" borderId="0" applyNumberFormat="0" applyFill="0" applyBorder="0" applyAlignment="0" applyProtection="0"/>
    <xf numFmtId="0" fontId="14" fillId="7" borderId="0" applyNumberFormat="0" applyBorder="0" applyAlignment="0" applyProtection="0"/>
    <xf numFmtId="0" fontId="13" fillId="16" borderId="0" applyNumberFormat="0" applyBorder="0" applyAlignment="0" applyProtection="0"/>
    <xf numFmtId="0" fontId="15" fillId="6" borderId="0" applyNumberFormat="0" applyBorder="0" applyAlignment="0" applyProtection="0"/>
    <xf numFmtId="0" fontId="1" fillId="3" borderId="3" applyNumberFormat="0" applyAlignment="0" applyProtection="0"/>
    <xf numFmtId="0" fontId="1" fillId="2" borderId="3" applyNumberFormat="0" applyAlignment="0" applyProtection="0"/>
    <xf numFmtId="0" fontId="1" fillId="0" borderId="3" applyNumberFormat="0" applyAlignment="0" applyProtection="0"/>
    <xf numFmtId="0" fontId="18" fillId="0" borderId="2" applyNumberFormat="0" applyFill="0" applyAlignment="0" applyProtection="0"/>
    <xf numFmtId="0" fontId="17" fillId="5" borderId="0" applyNumberFormat="0" applyAlignment="0" applyProtection="0"/>
    <xf numFmtId="0" fontId="13" fillId="0" borderId="0" applyNumberFormat="0" applyFill="0" applyBorder="0" applyAlignment="0" applyProtection="0"/>
    <xf numFmtId="0" fontId="1" fillId="6" borderId="0" applyNumberFormat="0" applyAlignment="0" applyProtection="0"/>
    <xf numFmtId="0" fontId="16" fillId="0" borderId="0" applyNumberFormat="0" applyFill="0" applyBorder="0" applyAlignment="0" applyProtection="0"/>
    <xf numFmtId="44" fontId="5"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9" borderId="4" applyBorder="0">
      <alignment horizontal="center" vertical="center"/>
    </xf>
    <xf numFmtId="0" fontId="6" fillId="10" borderId="4" applyBorder="0">
      <alignment horizontal="center" vertical="center"/>
    </xf>
    <xf numFmtId="0" fontId="4" fillId="11" borderId="4" applyBorder="0">
      <alignment horizontal="center" vertical="center"/>
    </xf>
    <xf numFmtId="0" fontId="6" fillId="12" borderId="4" applyBorder="0">
      <alignment horizontal="center" vertical="center"/>
    </xf>
    <xf numFmtId="0" fontId="1" fillId="3" borderId="0"/>
    <xf numFmtId="43" fontId="1" fillId="0" borderId="0" applyFont="0" applyFill="0" applyBorder="0" applyAlignment="0" applyProtection="0"/>
    <xf numFmtId="9" fontId="1" fillId="0" borderId="0" applyFont="0" applyFill="0" applyBorder="0" applyAlignment="0" applyProtection="0"/>
  </cellStyleXfs>
  <cellXfs count="228">
    <xf numFmtId="0" fontId="0" fillId="0" borderId="0" xfId="0"/>
    <xf numFmtId="0" fontId="9" fillId="0" borderId="0" xfId="3" applyBorder="1" applyAlignment="1"/>
    <xf numFmtId="0" fontId="4" fillId="0" borderId="0" xfId="5" applyAlignment="1"/>
    <xf numFmtId="0" fontId="5" fillId="8" borderId="0" xfId="0" applyFont="1" applyFill="1" applyAlignment="1">
      <alignment vertical="center" wrapText="1"/>
    </xf>
    <xf numFmtId="0" fontId="5" fillId="0" borderId="0" xfId="0" applyFont="1" applyAlignment="1">
      <alignment vertical="center"/>
    </xf>
    <xf numFmtId="0" fontId="0" fillId="0" borderId="0" xfId="0" applyAlignment="1">
      <alignment vertical="center"/>
    </xf>
    <xf numFmtId="0" fontId="0" fillId="8" borderId="0" xfId="0" applyFill="1" applyAlignment="1">
      <alignment vertical="center" wrapText="1"/>
    </xf>
    <xf numFmtId="0" fontId="0" fillId="0" borderId="0" xfId="0" applyAlignment="1">
      <alignment horizontal="right" vertical="center"/>
    </xf>
    <xf numFmtId="0" fontId="12" fillId="8" borderId="0" xfId="0" applyFont="1" applyFill="1" applyAlignment="1">
      <alignment horizontal="right" vertical="center"/>
    </xf>
    <xf numFmtId="0" fontId="11" fillId="0" borderId="0" xfId="0" applyFont="1" applyAlignment="1">
      <alignment vertical="center"/>
    </xf>
    <xf numFmtId="0" fontId="0" fillId="0" borderId="0" xfId="0" applyAlignment="1">
      <alignment horizontal="left" vertical="center"/>
    </xf>
    <xf numFmtId="0" fontId="9" fillId="0" borderId="0" xfId="3" applyBorder="1" applyAlignment="1">
      <alignment horizontal="left" vertical="center"/>
    </xf>
    <xf numFmtId="44" fontId="0" fillId="0" borderId="0" xfId="17" applyFont="1" applyBorder="1" applyAlignment="1">
      <alignment horizontal="center" vertical="center"/>
    </xf>
    <xf numFmtId="44" fontId="0" fillId="8" borderId="0" xfId="17" applyFont="1" applyFill="1" applyBorder="1" applyAlignment="1">
      <alignment horizontal="center" vertical="center"/>
    </xf>
    <xf numFmtId="0" fontId="4" fillId="0" borderId="0" xfId="0" applyFont="1" applyAlignment="1">
      <alignment vertical="center"/>
    </xf>
    <xf numFmtId="0" fontId="0" fillId="13" borderId="17" xfId="0" applyFill="1" applyBorder="1" applyAlignment="1">
      <alignment vertical="center" wrapText="1"/>
    </xf>
    <xf numFmtId="0" fontId="0" fillId="13" borderId="17" xfId="0" applyFill="1" applyBorder="1" applyAlignment="1">
      <alignment vertical="center"/>
    </xf>
    <xf numFmtId="0" fontId="4" fillId="0" borderId="18" xfId="0" applyFont="1" applyBorder="1" applyAlignment="1">
      <alignment vertical="center" wrapText="1"/>
    </xf>
    <xf numFmtId="0" fontId="0" fillId="0" borderId="30" xfId="0" applyBorder="1"/>
    <xf numFmtId="1" fontId="0" fillId="0" borderId="0" xfId="17" applyNumberFormat="1" applyFont="1" applyBorder="1" applyAlignment="1" applyProtection="1">
      <alignment vertical="center"/>
    </xf>
    <xf numFmtId="0" fontId="0" fillId="0" borderId="0" xfId="0" applyAlignment="1">
      <alignment wrapText="1"/>
    </xf>
    <xf numFmtId="44" fontId="0" fillId="0" borderId="0" xfId="0" applyNumberFormat="1" applyAlignment="1">
      <alignment wrapText="1"/>
    </xf>
    <xf numFmtId="44" fontId="2" fillId="0" borderId="22" xfId="17" applyFont="1" applyBorder="1" applyAlignment="1">
      <alignment vertical="center" wrapText="1"/>
    </xf>
    <xf numFmtId="2" fontId="0" fillId="0" borderId="33" xfId="17" applyNumberFormat="1" applyFont="1" applyBorder="1" applyAlignment="1" applyProtection="1">
      <alignment vertical="center"/>
      <protection locked="0"/>
    </xf>
    <xf numFmtId="2" fontId="0" fillId="0" borderId="0" xfId="0" applyNumberFormat="1"/>
    <xf numFmtId="1" fontId="0" fillId="0" borderId="0" xfId="0" applyNumberFormat="1"/>
    <xf numFmtId="0" fontId="0" fillId="13" borderId="41" xfId="0" applyFill="1" applyBorder="1" applyAlignment="1">
      <alignment vertical="center"/>
    </xf>
    <xf numFmtId="0" fontId="0" fillId="0" borderId="39" xfId="0" applyBorder="1"/>
    <xf numFmtId="0" fontId="0" fillId="0" borderId="21" xfId="0" applyBorder="1" applyAlignment="1">
      <alignment vertical="center"/>
    </xf>
    <xf numFmtId="164" fontId="0" fillId="0" borderId="37" xfId="25" applyNumberFormat="1" applyFont="1" applyFill="1" applyBorder="1" applyAlignment="1">
      <alignment vertical="center"/>
    </xf>
    <xf numFmtId="0" fontId="0" fillId="13" borderId="45" xfId="0" applyFill="1" applyBorder="1" applyAlignment="1">
      <alignment vertical="center" wrapText="1"/>
    </xf>
    <xf numFmtId="0" fontId="17" fillId="14" borderId="35" xfId="0" applyFont="1" applyFill="1" applyBorder="1" applyAlignment="1">
      <alignment vertical="center" wrapText="1"/>
    </xf>
    <xf numFmtId="164" fontId="0" fillId="8" borderId="0" xfId="25" applyNumberFormat="1" applyFont="1" applyFill="1" applyBorder="1" applyAlignment="1">
      <alignment horizontal="center" vertical="center"/>
    </xf>
    <xf numFmtId="164" fontId="0" fillId="8" borderId="0" xfId="25" applyNumberFormat="1" applyFont="1" applyFill="1" applyBorder="1" applyAlignment="1">
      <alignment vertical="center"/>
    </xf>
    <xf numFmtId="166" fontId="0" fillId="8" borderId="0" xfId="0" applyNumberFormat="1" applyFill="1" applyAlignment="1">
      <alignment horizontal="center" vertical="center"/>
    </xf>
    <xf numFmtId="0" fontId="2" fillId="0" borderId="0" xfId="0" applyFont="1" applyAlignment="1">
      <alignment horizontal="left"/>
    </xf>
    <xf numFmtId="165" fontId="0" fillId="0" borderId="0" xfId="26" applyNumberFormat="1" applyFont="1" applyBorder="1" applyAlignment="1">
      <alignment horizontal="center" vertical="center"/>
    </xf>
    <xf numFmtId="3" fontId="0" fillId="0" borderId="0" xfId="0" applyNumberFormat="1"/>
    <xf numFmtId="0" fontId="23" fillId="0" borderId="0" xfId="0" applyFont="1"/>
    <xf numFmtId="3" fontId="23" fillId="0" borderId="0" xfId="0" applyNumberFormat="1" applyFont="1"/>
    <xf numFmtId="37" fontId="0" fillId="0" borderId="0" xfId="0" applyNumberFormat="1"/>
    <xf numFmtId="0" fontId="24" fillId="0" borderId="0" xfId="0" applyFont="1" applyAlignment="1">
      <alignment wrapText="1"/>
    </xf>
    <xf numFmtId="167" fontId="0" fillId="0" borderId="0" xfId="0" applyNumberFormat="1" applyAlignment="1">
      <alignment horizontal="center"/>
    </xf>
    <xf numFmtId="44" fontId="0" fillId="0" borderId="0" xfId="17" applyFont="1" applyBorder="1" applyAlignment="1">
      <alignment wrapText="1"/>
    </xf>
    <xf numFmtId="0" fontId="0" fillId="0" borderId="0" xfId="17" applyNumberFormat="1" applyFont="1" applyBorder="1" applyAlignment="1">
      <alignment horizontal="left" wrapText="1"/>
    </xf>
    <xf numFmtId="0" fontId="0" fillId="0" borderId="8" xfId="0" applyBorder="1" applyAlignment="1">
      <alignment vertical="center" wrapText="1"/>
    </xf>
    <xf numFmtId="0" fontId="0" fillId="0" borderId="9" xfId="0" applyBorder="1" applyAlignment="1">
      <alignment vertical="center" wrapText="1"/>
    </xf>
    <xf numFmtId="0" fontId="2" fillId="0" borderId="0" xfId="0" applyFont="1"/>
    <xf numFmtId="0" fontId="2" fillId="0" borderId="0" xfId="0" applyFont="1" applyAlignment="1">
      <alignment horizontal="left" wrapText="1"/>
    </xf>
    <xf numFmtId="0" fontId="0" fillId="0" borderId="0" xfId="0" applyAlignment="1">
      <alignment horizontal="left" wrapText="1"/>
    </xf>
    <xf numFmtId="0" fontId="2" fillId="0" borderId="8" xfId="0" applyFont="1" applyBorder="1" applyAlignment="1">
      <alignment horizontal="center" vertical="center" wrapText="1"/>
    </xf>
    <xf numFmtId="0" fontId="0" fillId="0" borderId="0" xfId="0" applyAlignment="1">
      <alignment vertical="center" wrapText="1"/>
    </xf>
    <xf numFmtId="165" fontId="0" fillId="0" borderId="0" xfId="26" applyNumberFormat="1" applyFont="1" applyFill="1" applyBorder="1" applyAlignment="1">
      <alignment horizontal="center" vertical="center"/>
    </xf>
    <xf numFmtId="3" fontId="0" fillId="0" borderId="0" xfId="0" applyNumberFormat="1" applyAlignment="1" applyProtection="1">
      <alignment horizontal="center"/>
      <protection locked="0"/>
    </xf>
    <xf numFmtId="0" fontId="7" fillId="0" borderId="0" xfId="0" applyFont="1" applyAlignment="1">
      <alignment horizontal="left" vertical="center"/>
    </xf>
    <xf numFmtId="0" fontId="27" fillId="0" borderId="0" xfId="0" applyFont="1" applyAlignment="1">
      <alignment horizontal="center" vertical="center"/>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2" fillId="0" borderId="18" xfId="0" applyFont="1" applyBorder="1" applyAlignment="1">
      <alignment vertical="center" wrapText="1"/>
    </xf>
    <xf numFmtId="44" fontId="0" fillId="0" borderId="0" xfId="0" applyNumberFormat="1"/>
    <xf numFmtId="0" fontId="11" fillId="4" borderId="5" xfId="0" applyFont="1" applyFill="1" applyBorder="1" applyAlignment="1">
      <alignment horizontal="center" vertical="center"/>
    </xf>
    <xf numFmtId="0" fontId="8" fillId="0" borderId="0" xfId="2" applyAlignment="1">
      <alignment horizontal="left"/>
    </xf>
    <xf numFmtId="0" fontId="2" fillId="0" borderId="0" xfId="0" applyFont="1" applyAlignment="1">
      <alignment horizontal="left" wrapText="1"/>
    </xf>
    <xf numFmtId="0" fontId="7" fillId="3" borderId="0" xfId="0" applyFont="1" applyFill="1" applyAlignment="1">
      <alignment horizontal="left" vertical="center"/>
    </xf>
    <xf numFmtId="0" fontId="2" fillId="0" borderId="0" xfId="0" applyFont="1"/>
    <xf numFmtId="0" fontId="0" fillId="0" borderId="6" xfId="0" applyBorder="1" applyAlignment="1" applyProtection="1">
      <alignment horizontal="left" vertical="center"/>
      <protection locked="0"/>
    </xf>
    <xf numFmtId="0" fontId="24" fillId="0" borderId="0" xfId="0" applyFont="1" applyAlignment="1">
      <alignment vertical="top" wrapText="1"/>
    </xf>
    <xf numFmtId="0" fontId="21" fillId="0" borderId="0" xfId="18" applyFont="1" applyFill="1" applyAlignment="1" applyProtection="1">
      <alignment horizontal="left"/>
      <protection locked="0"/>
    </xf>
    <xf numFmtId="0" fontId="21" fillId="0" borderId="0" xfId="18" applyFont="1" applyAlignment="1" applyProtection="1">
      <alignment horizontal="left"/>
      <protection locked="0"/>
    </xf>
    <xf numFmtId="0" fontId="0" fillId="0" borderId="7" xfId="0" applyBorder="1" applyAlignment="1" applyProtection="1">
      <alignment horizontal="left" vertical="center"/>
      <protection locked="0"/>
    </xf>
    <xf numFmtId="3" fontId="0" fillId="0" borderId="16" xfId="0" applyNumberFormat="1" applyBorder="1" applyAlignment="1" applyProtection="1">
      <alignment horizontal="center"/>
      <protection locked="0"/>
    </xf>
    <xf numFmtId="0" fontId="17" fillId="0" borderId="0" xfId="0" applyFont="1" applyAlignment="1">
      <alignment horizontal="center" vertical="center" wrapText="1"/>
    </xf>
    <xf numFmtId="0" fontId="0" fillId="0" borderId="0" xfId="0" applyAlignment="1">
      <alignment horizontal="left" wrapText="1"/>
    </xf>
    <xf numFmtId="3" fontId="0" fillId="0" borderId="27" xfId="0" applyNumberFormat="1" applyBorder="1" applyAlignment="1" applyProtection="1">
      <alignment horizontal="center"/>
      <protection locked="0"/>
    </xf>
    <xf numFmtId="0" fontId="0" fillId="0" borderId="0" xfId="0" applyAlignment="1">
      <alignment horizontal="left"/>
    </xf>
    <xf numFmtId="0" fontId="0" fillId="0" borderId="0" xfId="0"/>
    <xf numFmtId="0" fontId="0" fillId="0" borderId="7" xfId="0" applyBorder="1" applyAlignment="1" applyProtection="1">
      <alignment horizontal="center" wrapText="1"/>
      <protection locked="0"/>
    </xf>
    <xf numFmtId="167" fontId="0" fillId="0" borderId="34" xfId="0" applyNumberFormat="1" applyBorder="1" applyAlignment="1" applyProtection="1">
      <alignment horizontal="center" wrapText="1"/>
      <protection locked="0"/>
    </xf>
    <xf numFmtId="165" fontId="0" fillId="0" borderId="0" xfId="26" applyNumberFormat="1" applyFont="1" applyFill="1" applyBorder="1" applyAlignment="1">
      <alignment horizontal="center" vertical="center"/>
    </xf>
    <xf numFmtId="0" fontId="0" fillId="0" borderId="6" xfId="0" applyBorder="1" applyAlignment="1" applyProtection="1">
      <alignment horizontal="center" wrapText="1"/>
      <protection locked="0"/>
    </xf>
    <xf numFmtId="0" fontId="0" fillId="0" borderId="7" xfId="0" applyBorder="1" applyAlignment="1" applyProtection="1">
      <alignment horizontal="center"/>
      <protection locked="0"/>
    </xf>
    <xf numFmtId="0" fontId="0" fillId="0" borderId="6" xfId="0" applyBorder="1" applyAlignment="1" applyProtection="1">
      <alignment horizontal="center"/>
      <protection locked="0"/>
    </xf>
    <xf numFmtId="167" fontId="0" fillId="0" borderId="7" xfId="0" applyNumberFormat="1" applyBorder="1" applyAlignment="1" applyProtection="1">
      <alignment horizontal="center"/>
      <protection locked="0"/>
    </xf>
    <xf numFmtId="167" fontId="0" fillId="0" borderId="34" xfId="0" applyNumberFormat="1" applyBorder="1" applyAlignment="1" applyProtection="1">
      <alignment horizont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3" fontId="0" fillId="0" borderId="10" xfId="25" applyNumberFormat="1" applyFont="1" applyBorder="1" applyAlignment="1" applyProtection="1">
      <alignment vertical="center"/>
      <protection locked="0"/>
    </xf>
    <xf numFmtId="3" fontId="0" fillId="0" borderId="11" xfId="25" applyNumberFormat="1" applyFont="1" applyBorder="1" applyAlignment="1" applyProtection="1">
      <alignment vertical="center"/>
      <protection locked="0"/>
    </xf>
    <xf numFmtId="165" fontId="0" fillId="13" borderId="10" xfId="26" applyNumberFormat="1" applyFont="1" applyFill="1" applyBorder="1" applyAlignment="1">
      <alignment vertical="center"/>
    </xf>
    <xf numFmtId="165" fontId="0" fillId="13" borderId="26" xfId="26" applyNumberFormat="1" applyFont="1" applyFill="1" applyBorder="1" applyAlignment="1">
      <alignment vertical="center"/>
    </xf>
    <xf numFmtId="165" fontId="0" fillId="13" borderId="11" xfId="26" applyNumberFormat="1" applyFont="1" applyFill="1" applyBorder="1" applyAlignment="1">
      <alignment vertical="center"/>
    </xf>
    <xf numFmtId="167" fontId="0" fillId="0" borderId="16" xfId="0" applyNumberFormat="1" applyBorder="1" applyAlignment="1" applyProtection="1">
      <alignment horizontal="center"/>
      <protection locked="0"/>
    </xf>
    <xf numFmtId="0" fontId="0" fillId="15" borderId="12" xfId="0" applyFill="1" applyBorder="1" applyAlignment="1">
      <alignment horizontal="center" vertical="center"/>
    </xf>
    <xf numFmtId="0" fontId="0" fillId="15" borderId="13" xfId="0" applyFill="1" applyBorder="1" applyAlignment="1">
      <alignment horizontal="center" vertical="center"/>
    </xf>
    <xf numFmtId="3" fontId="0" fillId="15" borderId="12" xfId="25" applyNumberFormat="1" applyFont="1" applyFill="1" applyBorder="1" applyAlignment="1" applyProtection="1">
      <alignment vertical="center"/>
      <protection locked="0"/>
    </xf>
    <xf numFmtId="3" fontId="0" fillId="15" borderId="13" xfId="25" applyNumberFormat="1" applyFont="1" applyFill="1" applyBorder="1" applyAlignment="1" applyProtection="1">
      <alignment vertical="center"/>
      <protection locked="0"/>
    </xf>
    <xf numFmtId="165" fontId="0" fillId="13" borderId="30" xfId="26" applyNumberFormat="1" applyFont="1" applyFill="1" applyBorder="1" applyAlignment="1">
      <alignment vertical="center"/>
    </xf>
    <xf numFmtId="165" fontId="0" fillId="13" borderId="0" xfId="26" applyNumberFormat="1" applyFont="1" applyFill="1" applyBorder="1" applyAlignment="1">
      <alignment vertical="center"/>
    </xf>
    <xf numFmtId="165" fontId="0" fillId="13" borderId="32" xfId="26" applyNumberFormat="1" applyFont="1" applyFill="1" applyBorder="1" applyAlignment="1">
      <alignment vertical="center"/>
    </xf>
    <xf numFmtId="0" fontId="4" fillId="0" borderId="0" xfId="0" applyFont="1" applyAlignment="1">
      <alignment horizontal="lef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0" fillId="18" borderId="12" xfId="0" applyFill="1" applyBorder="1" applyAlignment="1">
      <alignment horizontal="center" vertical="center"/>
    </xf>
    <xf numFmtId="0" fontId="0" fillId="18" borderId="13" xfId="0" applyFill="1" applyBorder="1" applyAlignment="1">
      <alignment horizontal="center" vertical="center"/>
    </xf>
    <xf numFmtId="3" fontId="0" fillId="18" borderId="12" xfId="25" applyNumberFormat="1" applyFont="1" applyFill="1" applyBorder="1" applyAlignment="1" applyProtection="1">
      <alignment vertical="center"/>
      <protection locked="0"/>
    </xf>
    <xf numFmtId="3" fontId="0" fillId="18" borderId="13" xfId="25" applyNumberFormat="1" applyFont="1" applyFill="1" applyBorder="1" applyAlignment="1" applyProtection="1">
      <alignment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3" fontId="0" fillId="0" borderId="12" xfId="25" applyNumberFormat="1" applyFont="1" applyBorder="1" applyAlignment="1" applyProtection="1">
      <alignment vertical="center"/>
      <protection locked="0"/>
    </xf>
    <xf numFmtId="3" fontId="0" fillId="0" borderId="13" xfId="25" applyNumberFormat="1" applyFont="1" applyBorder="1" applyAlignment="1" applyProtection="1">
      <alignment vertical="center"/>
      <protection locked="0"/>
    </xf>
    <xf numFmtId="165" fontId="0" fillId="13" borderId="14" xfId="26" applyNumberFormat="1" applyFont="1" applyFill="1" applyBorder="1" applyAlignment="1">
      <alignment vertical="center"/>
    </xf>
    <xf numFmtId="165" fontId="0" fillId="13" borderId="31" xfId="26" applyNumberFormat="1" applyFont="1" applyFill="1" applyBorder="1" applyAlignment="1">
      <alignment vertical="center"/>
    </xf>
    <xf numFmtId="165" fontId="0" fillId="13" borderId="15" xfId="26" applyNumberFormat="1" applyFont="1" applyFill="1" applyBorder="1" applyAlignment="1">
      <alignment vertical="center"/>
    </xf>
    <xf numFmtId="0" fontId="17" fillId="17" borderId="12" xfId="0" applyFont="1" applyFill="1" applyBorder="1" applyAlignment="1">
      <alignment horizontal="center" vertical="center"/>
    </xf>
    <xf numFmtId="0" fontId="17" fillId="17" borderId="13" xfId="0" applyFont="1" applyFill="1" applyBorder="1" applyAlignment="1">
      <alignment horizontal="center" vertical="center"/>
    </xf>
    <xf numFmtId="1" fontId="17" fillId="17" borderId="12" xfId="0" applyNumberFormat="1" applyFont="1" applyFill="1" applyBorder="1" applyAlignment="1">
      <alignment horizontal="center" vertical="center"/>
    </xf>
    <xf numFmtId="1" fontId="17" fillId="17" borderId="13" xfId="0" applyNumberFormat="1" applyFont="1" applyFill="1" applyBorder="1" applyAlignment="1">
      <alignment horizontal="center" vertical="center"/>
    </xf>
    <xf numFmtId="165" fontId="17" fillId="14" borderId="30" xfId="26" applyNumberFormat="1" applyFont="1" applyFill="1" applyBorder="1" applyAlignment="1">
      <alignment horizontal="center" vertical="center"/>
    </xf>
    <xf numFmtId="165" fontId="17" fillId="14" borderId="0" xfId="26" applyNumberFormat="1" applyFont="1" applyFill="1" applyBorder="1" applyAlignment="1">
      <alignment horizontal="center" vertical="center"/>
    </xf>
    <xf numFmtId="165" fontId="17" fillId="14" borderId="32" xfId="26" applyNumberFormat="1" applyFont="1" applyFill="1" applyBorder="1" applyAlignment="1">
      <alignment horizontal="center" vertical="center"/>
    </xf>
    <xf numFmtId="37" fontId="0" fillId="0" borderId="12" xfId="25" applyNumberFormat="1" applyFont="1" applyBorder="1" applyAlignment="1" applyProtection="1">
      <alignment horizontal="center" vertical="center"/>
      <protection locked="0"/>
    </xf>
    <xf numFmtId="37" fontId="0" fillId="0" borderId="13" xfId="25" applyNumberFormat="1" applyFont="1" applyBorder="1" applyAlignment="1" applyProtection="1">
      <alignment horizontal="center" vertical="center"/>
      <protection locked="0"/>
    </xf>
    <xf numFmtId="165" fontId="0" fillId="13" borderId="14" xfId="26" applyNumberFormat="1" applyFont="1" applyFill="1" applyBorder="1" applyAlignment="1">
      <alignment horizontal="center" vertical="center"/>
    </xf>
    <xf numFmtId="165" fontId="0" fillId="13" borderId="31" xfId="26" applyNumberFormat="1" applyFont="1" applyFill="1" applyBorder="1" applyAlignment="1">
      <alignment horizontal="center" vertical="center"/>
    </xf>
    <xf numFmtId="165" fontId="0" fillId="13" borderId="15" xfId="26" applyNumberFormat="1" applyFont="1" applyFill="1" applyBorder="1" applyAlignment="1">
      <alignment horizontal="center" vertical="center"/>
    </xf>
    <xf numFmtId="37" fontId="0" fillId="15" borderId="12" xfId="25" applyNumberFormat="1" applyFont="1" applyFill="1" applyBorder="1" applyAlignment="1" applyProtection="1">
      <alignment horizontal="center" vertical="center"/>
      <protection locked="0"/>
    </xf>
    <xf numFmtId="37" fontId="0" fillId="15" borderId="13" xfId="25" applyNumberFormat="1" applyFont="1" applyFill="1" applyBorder="1" applyAlignment="1" applyProtection="1">
      <alignment horizontal="center" vertical="center"/>
      <protection locked="0"/>
    </xf>
    <xf numFmtId="165" fontId="0" fillId="13" borderId="10" xfId="26" applyNumberFormat="1" applyFont="1" applyFill="1" applyBorder="1" applyAlignment="1">
      <alignment horizontal="center" vertical="center"/>
    </xf>
    <xf numFmtId="165" fontId="0" fillId="13" borderId="26" xfId="26" applyNumberFormat="1" applyFont="1" applyFill="1" applyBorder="1" applyAlignment="1">
      <alignment horizontal="center" vertical="center"/>
    </xf>
    <xf numFmtId="165" fontId="0" fillId="13" borderId="11" xfId="26" applyNumberFormat="1" applyFont="1" applyFill="1" applyBorder="1" applyAlignment="1">
      <alignment horizontal="center" vertical="center"/>
    </xf>
    <xf numFmtId="37" fontId="0" fillId="0" borderId="10" xfId="25" applyNumberFormat="1" applyFont="1" applyBorder="1" applyAlignment="1" applyProtection="1">
      <alignment horizontal="center" vertical="center"/>
      <protection locked="0"/>
    </xf>
    <xf numFmtId="37" fontId="0" fillId="0" borderId="11" xfId="25" applyNumberFormat="1" applyFont="1" applyBorder="1" applyAlignment="1" applyProtection="1">
      <alignment horizontal="center" vertical="center"/>
      <protection locked="0"/>
    </xf>
    <xf numFmtId="165" fontId="0" fillId="13" borderId="30" xfId="26" applyNumberFormat="1" applyFont="1" applyFill="1" applyBorder="1" applyAlignment="1">
      <alignment horizontal="center" vertical="center"/>
    </xf>
    <xf numFmtId="165" fontId="0" fillId="13" borderId="0" xfId="26" applyNumberFormat="1" applyFont="1" applyFill="1" applyBorder="1" applyAlignment="1">
      <alignment horizontal="center" vertical="center"/>
    </xf>
    <xf numFmtId="165" fontId="0" fillId="13" borderId="32" xfId="26" applyNumberFormat="1" applyFont="1" applyFill="1" applyBorder="1" applyAlignment="1">
      <alignment horizontal="center" vertical="center"/>
    </xf>
    <xf numFmtId="0" fontId="0" fillId="0" borderId="0" xfId="0" applyAlignment="1">
      <alignment wrapText="1"/>
    </xf>
    <xf numFmtId="0" fontId="0" fillId="0" borderId="16" xfId="0" applyBorder="1" applyAlignment="1" applyProtection="1">
      <alignment horizontal="center" wrapText="1"/>
      <protection locked="0"/>
    </xf>
    <xf numFmtId="167" fontId="0" fillId="0" borderId="27" xfId="0" applyNumberFormat="1" applyBorder="1" applyAlignment="1" applyProtection="1">
      <alignment horizontal="center" wrapText="1"/>
      <protection locked="0"/>
    </xf>
    <xf numFmtId="168" fontId="0" fillId="13" borderId="17" xfId="0" applyNumberFormat="1" applyFill="1" applyBorder="1" applyAlignment="1">
      <alignment horizontal="center" vertical="center"/>
    </xf>
    <xf numFmtId="44" fontId="0" fillId="0" borderId="10" xfId="17" applyFont="1" applyBorder="1" applyAlignment="1" applyProtection="1">
      <alignment horizontal="center" vertical="center"/>
      <protection locked="0"/>
    </xf>
    <xf numFmtId="44" fontId="0" fillId="0" borderId="11" xfId="17" applyFont="1" applyBorder="1" applyAlignment="1" applyProtection="1">
      <alignment horizontal="center" vertical="center"/>
      <protection locked="0"/>
    </xf>
    <xf numFmtId="44" fontId="0" fillId="8" borderId="10" xfId="17" applyFont="1" applyFill="1" applyBorder="1" applyAlignment="1" applyProtection="1">
      <alignment horizontal="center" vertical="center"/>
      <protection locked="0"/>
    </xf>
    <xf numFmtId="44" fontId="0" fillId="8" borderId="11" xfId="17" applyFont="1" applyFill="1" applyBorder="1" applyAlignment="1" applyProtection="1">
      <alignment horizontal="center" vertical="center"/>
      <protection locked="0"/>
    </xf>
    <xf numFmtId="168" fontId="17" fillId="14" borderId="35" xfId="0" applyNumberFormat="1" applyFont="1" applyFill="1" applyBorder="1" applyAlignment="1">
      <alignment horizontal="center" vertical="center"/>
    </xf>
    <xf numFmtId="0" fontId="4" fillId="0" borderId="38" xfId="0"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15" borderId="10" xfId="0" applyFill="1" applyBorder="1" applyAlignment="1">
      <alignment horizontal="left" vertical="center" wrapText="1" indent="1"/>
    </xf>
    <xf numFmtId="0" fontId="0" fillId="15" borderId="11" xfId="0" applyFill="1" applyBorder="1" applyAlignment="1">
      <alignment horizontal="left" vertical="center" wrapText="1" indent="1"/>
    </xf>
    <xf numFmtId="2" fontId="0" fillId="15" borderId="10" xfId="0" applyNumberFormat="1" applyFill="1" applyBorder="1" applyAlignment="1" applyProtection="1">
      <alignment horizontal="left" vertical="center" indent="1"/>
      <protection locked="0"/>
    </xf>
    <xf numFmtId="2" fontId="0" fillId="15" borderId="11" xfId="0" applyNumberFormat="1" applyFill="1" applyBorder="1" applyAlignment="1" applyProtection="1">
      <alignment horizontal="left" vertical="center" indent="1"/>
      <protection locked="0"/>
    </xf>
    <xf numFmtId="2" fontId="17" fillId="14" borderId="18" xfId="17" applyNumberFormat="1" applyFont="1" applyFill="1" applyBorder="1" applyAlignment="1">
      <alignment horizontal="center" vertical="center"/>
    </xf>
    <xf numFmtId="2" fontId="17" fillId="14" borderId="20" xfId="17" applyNumberFormat="1" applyFont="1" applyFill="1" applyBorder="1" applyAlignment="1">
      <alignment horizontal="center" vertical="center"/>
    </xf>
    <xf numFmtId="2" fontId="0" fillId="8" borderId="10" xfId="17" applyNumberFormat="1" applyFont="1" applyFill="1" applyBorder="1" applyAlignment="1" applyProtection="1">
      <alignment horizontal="center" vertical="center"/>
      <protection locked="0"/>
    </xf>
    <xf numFmtId="2" fontId="0" fillId="8" borderId="11" xfId="17" applyNumberFormat="1" applyFont="1" applyFill="1" applyBorder="1" applyAlignment="1" applyProtection="1">
      <alignment horizontal="center" vertical="center"/>
      <protection locked="0"/>
    </xf>
    <xf numFmtId="2" fontId="0" fillId="0" borderId="12" xfId="0" applyNumberFormat="1" applyBorder="1" applyAlignment="1" applyProtection="1">
      <alignment horizontal="left" vertical="center" indent="1"/>
      <protection locked="0"/>
    </xf>
    <xf numFmtId="2" fontId="0" fillId="0" borderId="13" xfId="0" applyNumberFormat="1" applyBorder="1" applyAlignment="1" applyProtection="1">
      <alignment horizontal="left" vertical="center" indent="1"/>
      <protection locked="0"/>
    </xf>
    <xf numFmtId="0" fontId="2" fillId="0" borderId="8" xfId="0" applyFont="1" applyBorder="1" applyAlignment="1">
      <alignment horizontal="left" vertical="center"/>
    </xf>
    <xf numFmtId="0" fontId="2" fillId="0" borderId="9" xfId="0" applyFont="1" applyBorder="1" applyAlignment="1">
      <alignment horizontal="left" vertical="center"/>
    </xf>
    <xf numFmtId="2" fontId="0" fillId="0" borderId="10" xfId="17" applyNumberFormat="1" applyFont="1" applyBorder="1" applyAlignment="1" applyProtection="1">
      <alignment horizontal="center" vertical="center"/>
      <protection locked="0"/>
    </xf>
    <xf numFmtId="2" fontId="0" fillId="0" borderId="11" xfId="17" applyNumberFormat="1" applyFont="1" applyBorder="1" applyAlignment="1" applyProtection="1">
      <alignment horizontal="center" vertical="center"/>
      <protection locked="0"/>
    </xf>
    <xf numFmtId="0" fontId="0" fillId="15" borderId="10" xfId="0" applyFill="1" applyBorder="1" applyAlignment="1">
      <alignment horizontal="center" vertical="center" wrapText="1"/>
    </xf>
    <xf numFmtId="0" fontId="0" fillId="15" borderId="11" xfId="0"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4" fontId="2" fillId="0" borderId="18" xfId="17" applyFont="1" applyBorder="1" applyAlignment="1">
      <alignment horizontal="center" vertical="center"/>
    </xf>
    <xf numFmtId="44" fontId="2" fillId="0" borderId="20" xfId="17" applyFont="1" applyBorder="1" applyAlignment="1">
      <alignment horizontal="center" vertical="center"/>
    </xf>
    <xf numFmtId="0" fontId="0" fillId="15" borderId="12" xfId="0" applyFill="1" applyBorder="1" applyAlignment="1">
      <alignment horizontal="center" vertical="center" wrapText="1"/>
    </xf>
    <xf numFmtId="0" fontId="0" fillId="15" borderId="13" xfId="0" applyFill="1" applyBorder="1" applyAlignment="1">
      <alignment horizontal="center" vertical="center" wrapText="1"/>
    </xf>
    <xf numFmtId="44" fontId="2" fillId="0" borderId="19" xfId="17" applyFont="1" applyBorder="1" applyAlignment="1">
      <alignment horizontal="center" vertical="center"/>
    </xf>
    <xf numFmtId="0" fontId="22" fillId="0" borderId="21" xfId="0" applyFont="1" applyBorder="1" applyAlignment="1">
      <alignment horizontal="center" vertical="center" wrapText="1"/>
    </xf>
    <xf numFmtId="0" fontId="22" fillId="0" borderId="0" xfId="0" applyFont="1" applyAlignment="1">
      <alignment horizontal="center" vertical="center" wrapText="1"/>
    </xf>
    <xf numFmtId="2" fontId="17" fillId="14" borderId="19" xfId="17" applyNumberFormat="1" applyFont="1" applyFill="1" applyBorder="1" applyAlignment="1">
      <alignment horizontal="center" vertical="center"/>
    </xf>
    <xf numFmtId="0" fontId="0" fillId="15" borderId="12" xfId="0" applyFill="1" applyBorder="1" applyAlignment="1" applyProtection="1">
      <alignment horizontal="center" vertical="center" wrapText="1"/>
      <protection locked="0"/>
    </xf>
    <xf numFmtId="0" fontId="0" fillId="15" borderId="13" xfId="0" applyFill="1" applyBorder="1" applyAlignment="1" applyProtection="1">
      <alignment horizontal="center" vertical="center" wrapText="1"/>
      <protection locked="0"/>
    </xf>
    <xf numFmtId="44" fontId="2" fillId="0" borderId="18" xfId="17" applyFont="1" applyBorder="1" applyAlignment="1">
      <alignment horizontal="left" vertical="center" wrapText="1"/>
    </xf>
    <xf numFmtId="44" fontId="2" fillId="0" borderId="20" xfId="17" applyFont="1" applyBorder="1" applyAlignment="1">
      <alignment horizontal="left" vertical="center" wrapText="1"/>
    </xf>
    <xf numFmtId="9" fontId="17" fillId="14" borderId="19" xfId="26" applyFont="1" applyFill="1" applyBorder="1" applyAlignment="1">
      <alignment horizontal="center" vertical="center"/>
    </xf>
    <xf numFmtId="9" fontId="17" fillId="14" borderId="20" xfId="26" applyFont="1" applyFill="1" applyBorder="1" applyAlignment="1">
      <alignment horizontal="center" vertical="center"/>
    </xf>
    <xf numFmtId="44" fontId="2" fillId="0" borderId="18" xfId="17" applyFont="1" applyBorder="1" applyAlignment="1">
      <alignment horizontal="center" vertical="center" wrapText="1"/>
    </xf>
    <xf numFmtId="44" fontId="2" fillId="0" borderId="20" xfId="17" applyFont="1" applyBorder="1" applyAlignment="1">
      <alignment horizontal="center" vertical="center" wrapTex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15" borderId="12" xfId="0" applyFill="1" applyBorder="1" applyAlignment="1">
      <alignment horizontal="left" vertical="center" wrapText="1" indent="1"/>
    </xf>
    <xf numFmtId="0" fontId="0" fillId="15" borderId="13" xfId="0" applyFill="1" applyBorder="1" applyAlignment="1">
      <alignment horizontal="left" vertical="center" wrapText="1" indent="1"/>
    </xf>
    <xf numFmtId="2" fontId="0" fillId="15" borderId="12" xfId="0" applyNumberFormat="1" applyFill="1" applyBorder="1" applyAlignment="1" applyProtection="1">
      <alignment horizontal="left" vertical="center" indent="1"/>
      <protection locked="0"/>
    </xf>
    <xf numFmtId="2" fontId="0" fillId="15" borderId="13" xfId="0" applyNumberFormat="1" applyFill="1" applyBorder="1" applyAlignment="1" applyProtection="1">
      <alignment horizontal="left" vertical="center" indent="1"/>
      <protection locked="0"/>
    </xf>
    <xf numFmtId="164" fontId="0" fillId="13" borderId="36" xfId="25" applyNumberFormat="1" applyFont="1" applyFill="1" applyBorder="1" applyAlignment="1">
      <alignment horizontal="center" vertical="center"/>
    </xf>
    <xf numFmtId="164" fontId="0" fillId="13" borderId="40" xfId="25" applyNumberFormat="1" applyFont="1" applyFill="1" applyBorder="1" applyAlignment="1">
      <alignment horizontal="center" vertical="center"/>
    </xf>
    <xf numFmtId="164" fontId="0" fillId="13" borderId="42" xfId="25" applyNumberFormat="1" applyFont="1" applyFill="1" applyBorder="1" applyAlignment="1">
      <alignment horizontal="center" vertical="center"/>
    </xf>
    <xf numFmtId="164" fontId="0" fillId="13" borderId="43" xfId="25" applyNumberFormat="1" applyFont="1" applyFill="1" applyBorder="1" applyAlignment="1">
      <alignment horizontal="center" vertical="center"/>
    </xf>
    <xf numFmtId="166" fontId="0" fillId="13" borderId="36" xfId="0" applyNumberFormat="1" applyFill="1" applyBorder="1" applyAlignment="1">
      <alignment horizontal="center" vertical="center"/>
    </xf>
    <xf numFmtId="166" fontId="0" fillId="13" borderId="40" xfId="0" applyNumberFormat="1" applyFill="1" applyBorder="1" applyAlignment="1">
      <alignment horizontal="center" vertical="center"/>
    </xf>
    <xf numFmtId="166" fontId="0" fillId="13" borderId="37" xfId="0" applyNumberFormat="1" applyFill="1" applyBorder="1" applyAlignment="1">
      <alignment horizontal="center" vertical="center"/>
    </xf>
    <xf numFmtId="166" fontId="0" fillId="13" borderId="42" xfId="0" applyNumberFormat="1" applyFill="1" applyBorder="1" applyAlignment="1">
      <alignment horizontal="center" vertical="center"/>
    </xf>
    <xf numFmtId="166" fontId="0" fillId="13" borderId="43" xfId="0" applyNumberFormat="1" applyFill="1" applyBorder="1" applyAlignment="1">
      <alignment horizontal="center" vertical="center"/>
    </xf>
    <xf numFmtId="166" fontId="0" fillId="13" borderId="44" xfId="0" applyNumberFormat="1" applyFill="1" applyBorder="1" applyAlignment="1">
      <alignment horizontal="center" vertical="center"/>
    </xf>
    <xf numFmtId="164" fontId="17" fillId="14" borderId="35" xfId="0" applyNumberFormat="1" applyFont="1" applyFill="1" applyBorder="1" applyAlignment="1">
      <alignment horizontal="center" vertical="center"/>
    </xf>
    <xf numFmtId="0" fontId="17" fillId="14" borderId="35" xfId="0" applyFont="1" applyFill="1" applyBorder="1" applyAlignment="1">
      <alignment horizontal="center" vertical="center"/>
    </xf>
    <xf numFmtId="166" fontId="17" fillId="14" borderId="35" xfId="0" applyNumberFormat="1" applyFont="1" applyFill="1" applyBorder="1" applyAlignment="1">
      <alignment horizontal="center" vertical="center"/>
    </xf>
    <xf numFmtId="168" fontId="17" fillId="14" borderId="23" xfId="17" applyNumberFormat="1" applyFont="1" applyFill="1" applyBorder="1" applyAlignment="1">
      <alignment horizontal="center" vertical="center"/>
    </xf>
    <xf numFmtId="168" fontId="17" fillId="14" borderId="24" xfId="17" applyNumberFormat="1" applyFont="1" applyFill="1" applyBorder="1" applyAlignment="1">
      <alignment horizontal="center" vertical="center"/>
    </xf>
    <xf numFmtId="3" fontId="0" fillId="15" borderId="12" xfId="0" applyNumberFormat="1" applyFill="1" applyBorder="1" applyAlignment="1" applyProtection="1">
      <alignment horizontal="left" vertical="center" wrapText="1" indent="1"/>
      <protection locked="0"/>
    </xf>
    <xf numFmtId="3" fontId="0" fillId="15" borderId="13" xfId="0" applyNumberFormat="1" applyFill="1" applyBorder="1" applyAlignment="1" applyProtection="1">
      <alignment horizontal="left" vertical="center" wrapText="1" indent="1"/>
      <protection locked="0"/>
    </xf>
    <xf numFmtId="166" fontId="0" fillId="15" borderId="12" xfId="0" applyNumberFormat="1" applyFill="1" applyBorder="1" applyAlignment="1" applyProtection="1">
      <alignment horizontal="left" vertical="center" wrapText="1" indent="1"/>
      <protection locked="0"/>
    </xf>
    <xf numFmtId="166" fontId="0" fillId="15" borderId="13" xfId="0" applyNumberFormat="1" applyFill="1" applyBorder="1" applyAlignment="1" applyProtection="1">
      <alignment horizontal="left" vertical="center" wrapText="1" indent="1"/>
      <protection locked="0"/>
    </xf>
    <xf numFmtId="0" fontId="22" fillId="0" borderId="0" xfId="0" applyFont="1" applyAlignment="1">
      <alignment horizontal="left" vertical="center" wrapText="1" indent="1"/>
    </xf>
    <xf numFmtId="3" fontId="0" fillId="0" borderId="12" xfId="0" applyNumberFormat="1" applyBorder="1" applyAlignment="1" applyProtection="1">
      <alignment horizontal="left" vertical="center" wrapText="1" indent="1"/>
      <protection locked="0"/>
    </xf>
    <xf numFmtId="3" fontId="0" fillId="0" borderId="13" xfId="0" applyNumberFormat="1" applyBorder="1" applyAlignment="1" applyProtection="1">
      <alignment horizontal="left" vertical="center" wrapText="1" indent="1"/>
      <protection locked="0"/>
    </xf>
    <xf numFmtId="166" fontId="0" fillId="0" borderId="12" xfId="0" applyNumberFormat="1" applyBorder="1" applyAlignment="1" applyProtection="1">
      <alignment horizontal="left" vertical="center" wrapText="1" indent="1"/>
      <protection locked="0"/>
    </xf>
    <xf numFmtId="166" fontId="0" fillId="0" borderId="13" xfId="0" applyNumberFormat="1" applyBorder="1" applyAlignment="1" applyProtection="1">
      <alignment horizontal="left" vertical="center" wrapText="1" indent="1"/>
      <protection locked="0"/>
    </xf>
    <xf numFmtId="3" fontId="0" fillId="15" borderId="10" xfId="0" applyNumberFormat="1" applyFill="1" applyBorder="1" applyAlignment="1" applyProtection="1">
      <alignment horizontal="left" vertical="center" wrapText="1" indent="1"/>
      <protection locked="0"/>
    </xf>
    <xf numFmtId="3" fontId="0" fillId="15" borderId="11" xfId="0" applyNumberFormat="1" applyFill="1" applyBorder="1" applyAlignment="1" applyProtection="1">
      <alignment horizontal="left" vertical="center" wrapText="1" indent="1"/>
      <protection locked="0"/>
    </xf>
    <xf numFmtId="166" fontId="0" fillId="15" borderId="10" xfId="0" applyNumberFormat="1" applyFill="1" applyBorder="1" applyAlignment="1" applyProtection="1">
      <alignment horizontal="left" vertical="center" wrapText="1" indent="1"/>
      <protection locked="0"/>
    </xf>
    <xf numFmtId="166" fontId="0" fillId="15" borderId="11" xfId="0" applyNumberFormat="1" applyFill="1" applyBorder="1" applyAlignment="1" applyProtection="1">
      <alignment horizontal="left" vertical="center" wrapText="1" indent="1"/>
      <protection locked="0"/>
    </xf>
    <xf numFmtId="168" fontId="17" fillId="14" borderId="35" xfId="0" applyNumberFormat="1" applyFont="1" applyFill="1" applyBorder="1" applyAlignment="1" applyProtection="1">
      <alignment horizontal="center" vertical="center"/>
      <protection locked="0"/>
    </xf>
    <xf numFmtId="168" fontId="17" fillId="14" borderId="18" xfId="17" applyNumberFormat="1" applyFont="1" applyFill="1" applyBorder="1" applyAlignment="1" applyProtection="1">
      <alignment horizontal="center" vertical="center"/>
      <protection locked="0"/>
    </xf>
    <xf numFmtId="168" fontId="17" fillId="14" borderId="19" xfId="17" applyNumberFormat="1" applyFont="1" applyFill="1" applyBorder="1" applyAlignment="1" applyProtection="1">
      <alignment horizontal="center" vertical="center"/>
      <protection locked="0"/>
    </xf>
    <xf numFmtId="168" fontId="17" fillId="14" borderId="20" xfId="17" applyNumberFormat="1" applyFont="1" applyFill="1" applyBorder="1" applyAlignment="1" applyProtection="1">
      <alignment horizontal="center" vertical="center"/>
      <protection locked="0"/>
    </xf>
    <xf numFmtId="0" fontId="0" fillId="0" borderId="0" xfId="0" applyAlignment="1">
      <alignment horizontal="left" vertical="center" wrapText="1"/>
    </xf>
    <xf numFmtId="2" fontId="0" fillId="0" borderId="16" xfId="0" applyNumberFormat="1" applyBorder="1" applyAlignment="1" applyProtection="1">
      <alignment horizontal="center" vertical="center"/>
      <protection locked="0"/>
    </xf>
    <xf numFmtId="0" fontId="0" fillId="0" borderId="28"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10" fontId="0" fillId="0" borderId="34" xfId="0" applyNumberFormat="1" applyBorder="1" applyAlignment="1" applyProtection="1">
      <alignment horizontal="center" wrapText="1"/>
      <protection locked="0"/>
    </xf>
  </cellXfs>
  <cellStyles count="27">
    <cellStyle name="Bad" xfId="7" builtinId="27" customBuiltin="1"/>
    <cellStyle name="Button 1" xfId="22" xr:uid="{00000000-0005-0000-0000-000001000000}"/>
    <cellStyle name="Button 2" xfId="20" xr:uid="{00000000-0005-0000-0000-000002000000}"/>
    <cellStyle name="Button 3" xfId="23" xr:uid="{00000000-0005-0000-0000-000003000000}"/>
    <cellStyle name="Button 4" xfId="21" xr:uid="{00000000-0005-0000-0000-000004000000}"/>
    <cellStyle name="Calculation" xfId="11" builtinId="22" customBuiltin="1"/>
    <cellStyle name="Check Cell" xfId="13" builtinId="23" customBuiltin="1"/>
    <cellStyle name="Comma" xfId="25" builtinId="3"/>
    <cellStyle name="Currency" xfId="17" builtinId="4"/>
    <cellStyle name="Explanatory Text" xfId="16" builtinId="53" customBuiltin="1"/>
    <cellStyle name="Followed Hyperlink" xfId="19"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4" xr:uid="{00000000-0005-0000-0000-000010000000}"/>
    <cellStyle name="Hyperlink" xfId="18" builtinId="8"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Percent" xfId="26" builtinId="5"/>
    <cellStyle name="Title" xfId="1" builtinId="15" customBuiltin="1"/>
    <cellStyle name="Warning Text" xfId="14" builtinId="11" customBuiltin="1"/>
  </cellStyles>
  <dxfs count="2">
    <dxf>
      <fill>
        <patternFill>
          <bgColor rgb="FFFF6600"/>
        </patternFill>
      </fill>
    </dxf>
    <dxf>
      <fill>
        <patternFill>
          <bgColor rgb="FFFF6600"/>
        </patternFill>
      </fill>
    </dxf>
  </dxfs>
  <tableStyles count="0" defaultTableStyle="TableStyleLight16" defaultPivotStyle="PivotStyleLight16"/>
  <colors>
    <mruColors>
      <color rgb="FFFF6600"/>
      <color rgb="FFCF0A2C"/>
      <color rgb="FFFCC7D0"/>
      <color rgb="FFDEC4C4"/>
      <color rgb="FF6F912B"/>
      <color rgb="FF7FA732"/>
      <color rgb="FFC3D997"/>
      <color rgb="FFD5801D"/>
      <color rgb="FFF8CA10"/>
      <color rgb="FFFF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Institutional Profile'!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Welcome!A1"/><Relationship Id="rId2" Type="http://schemas.openxmlformats.org/officeDocument/2006/relationships/hyperlink" Target="#'Fundraising Production'!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Other Profile Data (Optional)'!A1"/><Relationship Id="rId2" Type="http://schemas.openxmlformats.org/officeDocument/2006/relationships/hyperlink" Target="#Welcom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Unit Definitions'!A1"/><Relationship Id="rId2" Type="http://schemas.openxmlformats.org/officeDocument/2006/relationships/hyperlink" Target="#'Institutional Profil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Expenditure Data'!A1"/><Relationship Id="rId2" Type="http://schemas.openxmlformats.org/officeDocument/2006/relationships/hyperlink" Target="#'Other Profile Data (Option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Staffing Levels'!A1"/><Relationship Id="rId2" Type="http://schemas.openxmlformats.org/officeDocument/2006/relationships/hyperlink" Target="#'Unit Definition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Fundraising Production'!A1"/><Relationship Id="rId2" Type="http://schemas.openxmlformats.org/officeDocument/2006/relationships/hyperlink" Target="#'Expenditure Data'!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Conclusion!A1"/><Relationship Id="rId2" Type="http://schemas.openxmlformats.org/officeDocument/2006/relationships/hyperlink" Target="#'Staffing Level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3</xdr:col>
      <xdr:colOff>484621</xdr:colOff>
      <xdr:row>0</xdr:row>
      <xdr:rowOff>685165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3946" cy="548640"/>
        </a:xfrm>
        <a:prstGeom prst="rect">
          <a:avLst/>
        </a:prstGeom>
      </xdr:spPr>
    </xdr:pic>
    <xdr:clientData/>
  </xdr:twoCellAnchor>
  <xdr:twoCellAnchor>
    <xdr:from>
      <xdr:col>13</xdr:col>
      <xdr:colOff>571501</xdr:colOff>
      <xdr:row>3</xdr:row>
      <xdr:rowOff>285750</xdr:rowOff>
    </xdr:from>
    <xdr:to>
      <xdr:col>23</xdr:col>
      <xdr:colOff>495300</xdr:colOff>
      <xdr:row>13</xdr:row>
      <xdr:rowOff>133350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bwMode="gray">
        <a:xfrm>
          <a:off x="8705851" y="1495425"/>
          <a:ext cx="6696074" cy="161925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xdr:txBody>
    </xdr:sp>
    <xdr:clientData/>
  </xdr:twoCellAnchor>
  <xdr:twoCellAnchor>
    <xdr:from>
      <xdr:col>1</xdr:col>
      <xdr:colOff>2</xdr:colOff>
      <xdr:row>39</xdr:row>
      <xdr:rowOff>57151</xdr:rowOff>
    </xdr:from>
    <xdr:to>
      <xdr:col>9</xdr:col>
      <xdr:colOff>180975</xdr:colOff>
      <xdr:row>45</xdr:row>
      <xdr:rowOff>57151</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bwMode="gray">
        <a:xfrm>
          <a:off x="133352" y="7258051"/>
          <a:ext cx="5238748" cy="857250"/>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a:solidFill>
                <a:schemeClr val="tx1"/>
              </a:solidFill>
              <a:effectLst/>
              <a:latin typeface="+mn-lt"/>
              <a:ea typeface="+mn-ea"/>
              <a:cs typeface="+mn-cs"/>
            </a:rPr>
            <a:t>To print the entire workbook for your records, press [CTRL+P], change the "Print Only Active Sheet" option under settings to "Print Entire Workbook," then click the "Print" button at the top-left of the screen.</a:t>
          </a:r>
          <a:r>
            <a:rPr lang="en-US" sz="900">
              <a:solidFill>
                <a:schemeClr val="tx1"/>
              </a:solidFill>
            </a:rPr>
            <a:t> </a:t>
          </a:r>
        </a:p>
        <a:p>
          <a:pPr marL="0" marR="0" indent="0" defTabSz="914400" eaLnBrk="1" fontAlgn="auto" latinLnBrk="0" hangingPunct="1">
            <a:lnSpc>
              <a:spcPct val="114000"/>
            </a:lnSpc>
            <a:spcBef>
              <a:spcPts val="500"/>
            </a:spcBef>
            <a:spcAft>
              <a:spcPts val="0"/>
            </a:spcAft>
            <a:buClrTx/>
            <a:buSzTx/>
            <a:buFontTx/>
            <a:buNone/>
            <a:tabLst/>
          </a:pPr>
          <a:r>
            <a:rPr lang="en-US" sz="900" b="0" i="1">
              <a:solidFill>
                <a:schemeClr val="tx1"/>
              </a:solidFill>
              <a:latin typeface="+mn-lt"/>
              <a:ea typeface="+mn-ea"/>
              <a:cs typeface="+mn-cs"/>
            </a:rPr>
            <a:t>For</a:t>
          </a:r>
          <a:r>
            <a:rPr lang="en-US" sz="900" b="0" i="1" baseline="0">
              <a:solidFill>
                <a:schemeClr val="tx1"/>
              </a:solidFill>
              <a:latin typeface="+mn-lt"/>
              <a:ea typeface="+mn-ea"/>
              <a:cs typeface="+mn-cs"/>
            </a:rPr>
            <a:t> help, please contact your strategic leader.</a:t>
          </a:r>
          <a:endParaRPr lang="en-US" sz="900" b="0" i="1">
            <a:solidFill>
              <a:schemeClr val="tx1"/>
            </a:solidFill>
            <a:latin typeface="+mn-lt"/>
            <a:ea typeface="+mn-ea"/>
            <a:cs typeface="+mn-cs"/>
          </a:endParaRPr>
        </a:p>
      </xdr:txBody>
    </xdr:sp>
    <xdr:clientData/>
  </xdr:twoCellAnchor>
  <xdr:twoCellAnchor>
    <xdr:from>
      <xdr:col>9</xdr:col>
      <xdr:colOff>400049</xdr:colOff>
      <xdr:row>39</xdr:row>
      <xdr:rowOff>114300</xdr:rowOff>
    </xdr:from>
    <xdr:to>
      <xdr:col>10</xdr:col>
      <xdr:colOff>1152524</xdr:colOff>
      <xdr:row>42</xdr:row>
      <xdr:rowOff>24003</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300-000009000000}"/>
            </a:ext>
          </a:extLst>
        </xdr:cNvPr>
        <xdr:cNvSpPr/>
      </xdr:nvSpPr>
      <xdr:spPr bwMode="gray">
        <a:xfrm>
          <a:off x="5600699" y="8829675"/>
          <a:ext cx="1438275"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Begin Survey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58293</xdr:colOff>
      <xdr:row>0</xdr:row>
      <xdr:rowOff>676910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0</xdr:rowOff>
    </xdr:from>
    <xdr:to>
      <xdr:col>11</xdr:col>
      <xdr:colOff>0</xdr:colOff>
      <xdr:row>10</xdr:row>
      <xdr:rowOff>266700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bwMode="gray">
        <a:xfrm>
          <a:off x="133351" y="1190625"/>
          <a:ext cx="6953249" cy="13335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Congratulations! You have</a:t>
          </a:r>
          <a:r>
            <a:rPr lang="en-US" sz="900" b="0" i="0" baseline="0">
              <a:solidFill>
                <a:schemeClr val="tx1"/>
              </a:solidFill>
              <a:effectLst/>
              <a:latin typeface="+mn-lt"/>
              <a:ea typeface="+mn-ea"/>
              <a:cs typeface="+mn-cs"/>
            </a:rPr>
            <a:t> completed the Advancement Benchmarking FY2025 Data Workbook.</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review the preceding data sheets to verify that the information you submit is accurate. We also ask that you record how many staff hours the survey took, as well as any additional comments you may have.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After doing so, save your file and email it to your strategic leader. You may also print the workbook for your personal records. To do so, press [CTRL+P], change the "Print Only Active Sheet" option under settings to "Print Entire Workbook", then click the "Print" button at the top-left of the screen. </a:t>
          </a:r>
        </a:p>
      </xdr:txBody>
    </xdr:sp>
    <xdr:clientData/>
  </xdr:twoCellAnchor>
  <xdr:twoCellAnchor>
    <xdr:from>
      <xdr:col>0</xdr:col>
      <xdr:colOff>122668</xdr:colOff>
      <xdr:row>20</xdr:row>
      <xdr:rowOff>9216</xdr:rowOff>
    </xdr:from>
    <xdr:to>
      <xdr:col>3</xdr:col>
      <xdr:colOff>46976</xdr:colOff>
      <xdr:row>22</xdr:row>
      <xdr:rowOff>56874</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bwMode="gray">
        <a:xfrm>
          <a:off x="122668" y="8100232"/>
          <a:ext cx="1379226" cy="361669"/>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201380</xdr:colOff>
      <xdr:row>20</xdr:row>
      <xdr:rowOff>9216</xdr:rowOff>
    </xdr:from>
    <xdr:to>
      <xdr:col>11</xdr:col>
      <xdr:colOff>8213</xdr:colOff>
      <xdr:row>22</xdr:row>
      <xdr:rowOff>56874</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900-000006000000}"/>
            </a:ext>
          </a:extLst>
        </xdr:cNvPr>
        <xdr:cNvSpPr/>
      </xdr:nvSpPr>
      <xdr:spPr bwMode="gray">
        <a:xfrm>
          <a:off x="5508166" y="8100232"/>
          <a:ext cx="1282684" cy="361669"/>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&lt;&lt;&lt;&lt; Back to </a:t>
          </a:r>
        </a:p>
        <a:p>
          <a:pPr algn="ctr"/>
          <a:r>
            <a:rPr lang="en-US" sz="900" b="1" cap="none" spc="0">
              <a:ln>
                <a:noFill/>
              </a:ln>
              <a:solidFill>
                <a:schemeClr val="bg1"/>
              </a:solidFill>
              <a:effectLst>
                <a:outerShdw blurRad="38100" dist="25400" dir="2700000" algn="tl" rotWithShape="0">
                  <a:schemeClr val="accent3">
                    <a:alpha val="40000"/>
                  </a:schemeClr>
                </a:outerShdw>
              </a:effectLst>
            </a:rPr>
            <a:t>Welcome Page</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665480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0</xdr:rowOff>
    </xdr:from>
    <xdr:to>
      <xdr:col>11</xdr:col>
      <xdr:colOff>0</xdr:colOff>
      <xdr:row>6</xdr:row>
      <xdr:rowOff>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bwMode="gray">
        <a:xfrm>
          <a:off x="133351" y="1190625"/>
          <a:ext cx="7048499" cy="485775"/>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This</a:t>
          </a:r>
          <a:r>
            <a:rPr lang="en-US" sz="900" b="0" baseline="0">
              <a:solidFill>
                <a:schemeClr val="tx1"/>
              </a:solidFill>
              <a:latin typeface="+mn-lt"/>
              <a:ea typeface="+mn-ea"/>
              <a:cs typeface="+mn-cs"/>
            </a:rPr>
            <a:t> sheet collects information on the size of your alumni and donor population.</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These data points </a:t>
          </a:r>
          <a:r>
            <a:rPr lang="en-US" sz="900" b="0" baseline="0">
              <a:solidFill>
                <a:schemeClr val="tx1"/>
              </a:solidFill>
              <a:latin typeface="+mn-lt"/>
              <a:ea typeface="+mn-ea"/>
              <a:cs typeface="+mn-cs"/>
            </a:rPr>
            <a:t>will allow EAB researchers to create cohorts of similar institutions.</a:t>
          </a:r>
          <a:endParaRPr lang="en-US" sz="900" b="0">
            <a:solidFill>
              <a:schemeClr val="tx1"/>
            </a:solidFill>
            <a:latin typeface="+mn-lt"/>
            <a:ea typeface="+mn-ea"/>
            <a:cs typeface="+mn-cs"/>
          </a:endParaRPr>
        </a:p>
      </xdr:txBody>
    </xdr:sp>
    <xdr:clientData/>
  </xdr:twoCellAnchor>
  <xdr:twoCellAnchor>
    <xdr:from>
      <xdr:col>1</xdr:col>
      <xdr:colOff>1</xdr:colOff>
      <xdr:row>50</xdr:row>
      <xdr:rowOff>0</xdr:rowOff>
    </xdr:from>
    <xdr:to>
      <xdr:col>2</xdr:col>
      <xdr:colOff>1181609</xdr:colOff>
      <xdr:row>52</xdr:row>
      <xdr:rowOff>62103</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bwMode="gray">
        <a:xfrm>
          <a:off x="120651" y="13131800"/>
          <a:ext cx="1429258" cy="36690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8</xdr:row>
      <xdr:rowOff>115233</xdr:rowOff>
    </xdr:from>
    <xdr:to>
      <xdr:col>11</xdr:col>
      <xdr:colOff>0</xdr:colOff>
      <xdr:row>11</xdr:row>
      <xdr:rowOff>161924</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bwMode="gray">
        <a:xfrm>
          <a:off x="123826" y="2201208"/>
          <a:ext cx="6762749" cy="1189691"/>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below the number of </a:t>
          </a:r>
          <a:r>
            <a:rPr lang="en-US" sz="900" b="1" i="0" u="none" strike="noStrike">
              <a:solidFill>
                <a:schemeClr val="tx1"/>
              </a:solidFill>
              <a:effectLst/>
              <a:latin typeface="+mn-lt"/>
              <a:ea typeface="+mn-ea"/>
              <a:cs typeface="+mn-cs"/>
            </a:rPr>
            <a:t>living</a:t>
          </a:r>
          <a:r>
            <a:rPr lang="en-US" sz="900" b="0" i="0" u="none" strike="noStrike">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degreed alumni (including those from certificate/diploma programs) for whom you have contact information</a:t>
          </a:r>
          <a:r>
            <a:rPr lang="en-US" sz="900" b="0" i="0" u="none" strike="noStrike">
              <a:solidFill>
                <a:schemeClr val="tx1"/>
              </a:solidFill>
              <a:effectLst/>
              <a:latin typeface="+mn-lt"/>
              <a:ea typeface="+mn-ea"/>
              <a:cs typeface="+mn-cs"/>
            </a:rPr>
            <a:t>, including those with contact restrictions applied to their records.</a:t>
          </a:r>
          <a:endParaRPr lang="en-US" sz="900" b="0" i="0" u="none" strike="noStrike" baseline="0">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also enter the number of those alumni who donated in each of the past two fiscal years, as well as the number of donors of all types (individual and organizational) regardless of alumni status.</a:t>
          </a:r>
        </a:p>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baseline="0">
              <a:solidFill>
                <a:schemeClr val="tx1"/>
              </a:solidFill>
              <a:effectLst/>
              <a:latin typeface="+mn-lt"/>
              <a:ea typeface="+mn-ea"/>
              <a:cs typeface="+mn-cs"/>
            </a:rPr>
            <a:t>All data should be for FY2025 unless otherwise indicated.</a:t>
          </a:r>
        </a:p>
      </xdr:txBody>
    </xdr:sp>
    <xdr:clientData/>
  </xdr:twoCellAnchor>
  <xdr:twoCellAnchor>
    <xdr:from>
      <xdr:col>7</xdr:col>
      <xdr:colOff>463042</xdr:colOff>
      <xdr:row>50</xdr:row>
      <xdr:rowOff>0</xdr:rowOff>
    </xdr:from>
    <xdr:to>
      <xdr:col>11</xdr:col>
      <xdr:colOff>0</xdr:colOff>
      <xdr:row>52</xdr:row>
      <xdr:rowOff>62103</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400-000008000000}"/>
            </a:ext>
          </a:extLst>
        </xdr:cNvPr>
        <xdr:cNvSpPr/>
      </xdr:nvSpPr>
      <xdr:spPr bwMode="gray">
        <a:xfrm>
          <a:off x="5536692" y="13131800"/>
          <a:ext cx="1359408" cy="36690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665480</xdr:rowOff>
    </xdr:to>
    <xdr:pic>
      <xdr:nvPicPr>
        <xdr:cNvPr id="2" name="Picture 1">
          <a:extLst>
            <a:ext uri="{FF2B5EF4-FFF2-40B4-BE49-F238E27FC236}">
              <a16:creationId xmlns:a16="http://schemas.microsoft.com/office/drawing/2014/main" id="{C6A030CC-7EF2-47FF-AEBB-AEAF1C71DD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8783" cy="532130"/>
        </a:xfrm>
        <a:prstGeom prst="rect">
          <a:avLst/>
        </a:prstGeom>
      </xdr:spPr>
    </xdr:pic>
    <xdr:clientData/>
  </xdr:twoCellAnchor>
  <xdr:twoCellAnchor>
    <xdr:from>
      <xdr:col>1</xdr:col>
      <xdr:colOff>1</xdr:colOff>
      <xdr:row>3</xdr:row>
      <xdr:rowOff>0</xdr:rowOff>
    </xdr:from>
    <xdr:to>
      <xdr:col>11</xdr:col>
      <xdr:colOff>0</xdr:colOff>
      <xdr:row>7</xdr:row>
      <xdr:rowOff>285750</xdr:rowOff>
    </xdr:to>
    <xdr:sp macro="" textlink="">
      <xdr:nvSpPr>
        <xdr:cNvPr id="3" name="TextBox 2">
          <a:extLst>
            <a:ext uri="{FF2B5EF4-FFF2-40B4-BE49-F238E27FC236}">
              <a16:creationId xmlns:a16="http://schemas.microsoft.com/office/drawing/2014/main" id="{328D0134-ABB7-47AB-94E5-0DF735EA36DE}"/>
            </a:ext>
          </a:extLst>
        </xdr:cNvPr>
        <xdr:cNvSpPr txBox="1"/>
      </xdr:nvSpPr>
      <xdr:spPr bwMode="gray">
        <a:xfrm>
          <a:off x="133351" y="1190625"/>
          <a:ext cx="7048499" cy="9144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This</a:t>
          </a:r>
          <a:r>
            <a:rPr lang="en-US" sz="900" b="0" baseline="0">
              <a:solidFill>
                <a:schemeClr val="tx1"/>
              </a:solidFill>
              <a:latin typeface="+mn-lt"/>
              <a:ea typeface="+mn-ea"/>
              <a:cs typeface="+mn-cs"/>
            </a:rPr>
            <a:t> sheet collects information on whether your institution is in a campaign, the overall philanthropic potential of your constituents, and several other institutional profile elements, such as whether your institution has a business or law school.</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These data points </a:t>
          </a:r>
          <a:r>
            <a:rPr lang="en-US" sz="900" b="0" baseline="0">
              <a:solidFill>
                <a:schemeClr val="tx1"/>
              </a:solidFill>
              <a:latin typeface="+mn-lt"/>
              <a:ea typeface="+mn-ea"/>
              <a:cs typeface="+mn-cs"/>
            </a:rPr>
            <a:t>will allow EAB researchers to create cohorts of similar institutions. They will also help show how factors both within and outside the advancement office's control impact fundraising performance.</a:t>
          </a:r>
          <a:endParaRPr lang="en-US" sz="900" b="0">
            <a:solidFill>
              <a:schemeClr val="tx1"/>
            </a:solidFill>
            <a:latin typeface="+mn-lt"/>
            <a:ea typeface="+mn-ea"/>
            <a:cs typeface="+mn-cs"/>
          </a:endParaRPr>
        </a:p>
      </xdr:txBody>
    </xdr:sp>
    <xdr:clientData/>
  </xdr:twoCellAnchor>
  <xdr:twoCellAnchor>
    <xdr:from>
      <xdr:col>1</xdr:col>
      <xdr:colOff>475</xdr:colOff>
      <xdr:row>73</xdr:row>
      <xdr:rowOff>22176</xdr:rowOff>
    </xdr:from>
    <xdr:to>
      <xdr:col>2</xdr:col>
      <xdr:colOff>1182083</xdr:colOff>
      <xdr:row>75</xdr:row>
      <xdr:rowOff>78806</xdr:rowOff>
    </xdr:to>
    <xdr:sp macro="" textlink="">
      <xdr:nvSpPr>
        <xdr:cNvPr id="4" name="Rounded Rectangle 4">
          <a:hlinkClick xmlns:r="http://schemas.openxmlformats.org/officeDocument/2006/relationships" r:id="rId2"/>
          <a:extLst>
            <a:ext uri="{FF2B5EF4-FFF2-40B4-BE49-F238E27FC236}">
              <a16:creationId xmlns:a16="http://schemas.microsoft.com/office/drawing/2014/main" id="{AB37D4EC-93C3-4CD4-9630-5B19D6F1BB37}"/>
            </a:ext>
          </a:extLst>
        </xdr:cNvPr>
        <xdr:cNvSpPr/>
      </xdr:nvSpPr>
      <xdr:spPr bwMode="gray">
        <a:xfrm>
          <a:off x="127475" y="26619605"/>
          <a:ext cx="1426537" cy="36505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25</xdr:row>
      <xdr:rowOff>83486</xdr:rowOff>
    </xdr:from>
    <xdr:to>
      <xdr:col>11</xdr:col>
      <xdr:colOff>0</xdr:colOff>
      <xdr:row>29</xdr:row>
      <xdr:rowOff>1021080</xdr:rowOff>
    </xdr:to>
    <xdr:sp macro="" textlink="">
      <xdr:nvSpPr>
        <xdr:cNvPr id="6" name="TextBox 5">
          <a:extLst>
            <a:ext uri="{FF2B5EF4-FFF2-40B4-BE49-F238E27FC236}">
              <a16:creationId xmlns:a16="http://schemas.microsoft.com/office/drawing/2014/main" id="{8C269441-3ADE-41DE-9F5D-53BC46E2D648}"/>
            </a:ext>
          </a:extLst>
        </xdr:cNvPr>
        <xdr:cNvSpPr txBox="1"/>
      </xdr:nvSpPr>
      <xdr:spPr bwMode="gray">
        <a:xfrm>
          <a:off x="133351" y="17228486"/>
          <a:ext cx="7048499" cy="1004269"/>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To accurately evaluate the performance of advancement, we must take into account the capacity of th</a:t>
          </a:r>
          <a:r>
            <a:rPr lang="en-US" sz="900" b="0" i="0" u="none" strike="noStrike" baseline="0">
              <a:solidFill>
                <a:schemeClr val="tx1"/>
              </a:solidFill>
              <a:effectLst/>
              <a:latin typeface="+mn-lt"/>
              <a:ea typeface="+mn-ea"/>
              <a:cs typeface="+mn-cs"/>
            </a:rPr>
            <a:t>e prospect population. The below tables will gather data on the number, capacity, and philanthropic inclinations of your institution's high-net-worth prospects.</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Capacity should be understood to mean </a:t>
          </a:r>
          <a:r>
            <a:rPr lang="en-US" sz="900" b="1" i="0" u="none" strike="noStrike">
              <a:solidFill>
                <a:schemeClr val="tx1"/>
              </a:solidFill>
              <a:effectLst/>
              <a:latin typeface="+mn-lt"/>
              <a:ea typeface="+mn-ea"/>
              <a:cs typeface="+mn-cs"/>
            </a:rPr>
            <a:t>the total amount these households can donate, not just the total amount you expect them to give to your institution</a:t>
          </a:r>
          <a:r>
            <a:rPr lang="en-US" sz="900" b="0" i="0" u="none" strike="noStrike">
              <a:solidFill>
                <a:schemeClr val="tx1"/>
              </a:solidFill>
              <a:effectLst/>
              <a:latin typeface="+mn-lt"/>
              <a:ea typeface="+mn-ea"/>
              <a:cs typeface="+mn-cs"/>
            </a:rPr>
            <a:t>.</a:t>
          </a:r>
        </a:p>
      </xdr:txBody>
    </xdr:sp>
    <xdr:clientData/>
  </xdr:twoCellAnchor>
  <xdr:twoCellAnchor>
    <xdr:from>
      <xdr:col>7</xdr:col>
      <xdr:colOff>466691</xdr:colOff>
      <xdr:row>73</xdr:row>
      <xdr:rowOff>22176</xdr:rowOff>
    </xdr:from>
    <xdr:to>
      <xdr:col>11</xdr:col>
      <xdr:colOff>474</xdr:colOff>
      <xdr:row>75</xdr:row>
      <xdr:rowOff>78806</xdr:rowOff>
    </xdr:to>
    <xdr:sp macro="" textlink="">
      <xdr:nvSpPr>
        <xdr:cNvPr id="7" name="Rounded Rectangle 7">
          <a:hlinkClick xmlns:r="http://schemas.openxmlformats.org/officeDocument/2006/relationships" r:id="rId3"/>
          <a:extLst>
            <a:ext uri="{FF2B5EF4-FFF2-40B4-BE49-F238E27FC236}">
              <a16:creationId xmlns:a16="http://schemas.microsoft.com/office/drawing/2014/main" id="{20E50090-D45A-44E5-A666-A29C1D29A058}"/>
            </a:ext>
          </a:extLst>
        </xdr:cNvPr>
        <xdr:cNvSpPr/>
      </xdr:nvSpPr>
      <xdr:spPr bwMode="gray">
        <a:xfrm>
          <a:off x="5519477" y="26619605"/>
          <a:ext cx="1338997" cy="36505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31</xdr:row>
      <xdr:rowOff>68246</xdr:rowOff>
    </xdr:from>
    <xdr:to>
      <xdr:col>11</xdr:col>
      <xdr:colOff>0</xdr:colOff>
      <xdr:row>31</xdr:row>
      <xdr:rowOff>1173480</xdr:rowOff>
    </xdr:to>
    <xdr:sp macro="" textlink="">
      <xdr:nvSpPr>
        <xdr:cNvPr id="8" name="TextBox 7">
          <a:extLst>
            <a:ext uri="{FF2B5EF4-FFF2-40B4-BE49-F238E27FC236}">
              <a16:creationId xmlns:a16="http://schemas.microsoft.com/office/drawing/2014/main" id="{4E3B67F6-5DC0-43D4-BD07-8C2FF56F5EA0}"/>
            </a:ext>
          </a:extLst>
        </xdr:cNvPr>
        <xdr:cNvSpPr txBox="1"/>
      </xdr:nvSpPr>
      <xdr:spPr bwMode="gray">
        <a:xfrm>
          <a:off x="133351" y="18565796"/>
          <a:ext cx="7048499" cy="1105234"/>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in the table below the </a:t>
          </a:r>
          <a:r>
            <a:rPr lang="en-US" sz="900" b="1" i="0" u="none" strike="noStrike">
              <a:solidFill>
                <a:schemeClr val="tx1"/>
              </a:solidFill>
              <a:effectLst/>
              <a:latin typeface="+mn-lt"/>
              <a:ea typeface="+mn-ea"/>
              <a:cs typeface="+mn-cs"/>
            </a:rPr>
            <a:t>number of prospect</a:t>
          </a:r>
          <a:r>
            <a:rPr lang="en-US" sz="900" b="1" i="0" u="none" strike="noStrike" baseline="0">
              <a:solidFill>
                <a:schemeClr val="tx1"/>
              </a:solidFill>
              <a:effectLst/>
              <a:latin typeface="+mn-lt"/>
              <a:ea typeface="+mn-ea"/>
              <a:cs typeface="+mn-cs"/>
            </a:rPr>
            <a:t> households/organizations</a:t>
          </a:r>
          <a:r>
            <a:rPr lang="en-US" sz="900" b="1" i="0" u="none" strike="noStrike">
              <a:solidFill>
                <a:schemeClr val="tx1"/>
              </a:solidFill>
              <a:effectLst/>
              <a:latin typeface="+mn-lt"/>
              <a:ea typeface="+mn-ea"/>
              <a:cs typeface="+mn-cs"/>
            </a:rPr>
            <a:t> currently</a:t>
          </a:r>
          <a:r>
            <a:rPr lang="en-US" sz="900" b="1" i="0" u="none" strike="noStrike" baseline="0">
              <a:solidFill>
                <a:schemeClr val="tx1"/>
              </a:solidFill>
              <a:effectLst/>
              <a:latin typeface="+mn-lt"/>
              <a:ea typeface="+mn-ea"/>
              <a:cs typeface="+mn-cs"/>
            </a:rPr>
            <a:t> assigned to development officers that are</a:t>
          </a:r>
          <a:r>
            <a:rPr lang="en-US" sz="900" b="1">
              <a:solidFill>
                <a:schemeClr val="tx1"/>
              </a:solidFill>
            </a:rPr>
            <a:t> </a:t>
          </a:r>
          <a:r>
            <a:rPr lang="en-US" sz="900" b="1" i="0" u="none" strike="noStrike">
              <a:solidFill>
                <a:schemeClr val="tx1"/>
              </a:solidFill>
              <a:effectLst/>
              <a:latin typeface="+mn-lt"/>
              <a:ea typeface="+mn-ea"/>
              <a:cs typeface="+mn-cs"/>
            </a:rPr>
            <a:t>estimated as having capacity to give at each capacity tier listed below</a:t>
          </a:r>
          <a:r>
            <a:rPr lang="en-US" sz="900" b="0" i="0" u="none" strike="noStrike">
              <a:solidFill>
                <a:schemeClr val="tx1"/>
              </a:solidFill>
              <a:effectLst/>
              <a:latin typeface="+mn-lt"/>
              <a:ea typeface="+mn-ea"/>
              <a:cs typeface="+mn-cs"/>
            </a:rPr>
            <a:t>. These</a:t>
          </a:r>
          <a:r>
            <a:rPr lang="en-US" sz="900" b="0" i="0" u="none" strike="noStrike" baseline="0">
              <a:solidFill>
                <a:schemeClr val="tx1"/>
              </a:solidFill>
              <a:effectLst/>
              <a:latin typeface="+mn-lt"/>
              <a:ea typeface="+mn-ea"/>
              <a:cs typeface="+mn-cs"/>
            </a:rPr>
            <a:t> data should include both alumni and non-alumni households and organizations.</a:t>
          </a:r>
          <a:endParaRPr lang="en-US" sz="900" b="0" i="0" u="none" strike="noStrike">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Next to the total number of households/organizations, record the number of those households that have given a gift at any level in the last five years.</a:t>
          </a:r>
          <a:r>
            <a:rPr lang="en-US" sz="900" b="0" i="0" u="none" strike="noStrike" baseline="0">
              <a:solidFill>
                <a:schemeClr val="tx1"/>
              </a:solidFill>
              <a:effectLst/>
              <a:latin typeface="+mn-lt"/>
              <a:ea typeface="+mn-ea"/>
              <a:cs typeface="+mn-cs"/>
            </a:rPr>
            <a:t> You should </a:t>
          </a:r>
          <a:r>
            <a:rPr lang="en-US" sz="900" b="0" i="0" u="none" strike="noStrike">
              <a:solidFill>
                <a:schemeClr val="tx1"/>
              </a:solidFill>
              <a:effectLst/>
              <a:latin typeface="+mn-lt"/>
              <a:ea typeface="+mn-ea"/>
              <a:cs typeface="+mn-cs"/>
            </a:rPr>
            <a:t>only record each household</a:t>
          </a:r>
          <a:r>
            <a:rPr lang="en-US" sz="900" b="0" i="0" u="none" strike="noStrike" baseline="0">
              <a:solidFill>
                <a:schemeClr val="tx1"/>
              </a:solidFill>
              <a:effectLst/>
              <a:latin typeface="+mn-lt"/>
              <a:ea typeface="+mn-ea"/>
              <a:cs typeface="+mn-cs"/>
            </a:rPr>
            <a:t> once, even if they have donated multiple times in the last five years</a:t>
          </a:r>
          <a:r>
            <a:rPr lang="en-US" sz="900" b="0" i="0" u="none" strike="noStrike">
              <a:solidFill>
                <a:schemeClr val="tx1"/>
              </a:solidFill>
              <a:effectLst/>
              <a:latin typeface="+mn-lt"/>
              <a:ea typeface="+mn-ea"/>
              <a:cs typeface="+mn-cs"/>
            </a:rPr>
            <a:t>.</a:t>
          </a:r>
        </a:p>
      </xdr:txBody>
    </xdr:sp>
    <xdr:clientData/>
  </xdr:twoCellAnchor>
  <xdr:twoCellAnchor>
    <xdr:from>
      <xdr:col>1</xdr:col>
      <xdr:colOff>1</xdr:colOff>
      <xdr:row>43</xdr:row>
      <xdr:rowOff>60626</xdr:rowOff>
    </xdr:from>
    <xdr:to>
      <xdr:col>11</xdr:col>
      <xdr:colOff>0</xdr:colOff>
      <xdr:row>44</xdr:row>
      <xdr:rowOff>22860</xdr:rowOff>
    </xdr:to>
    <xdr:sp macro="" textlink="">
      <xdr:nvSpPr>
        <xdr:cNvPr id="9" name="TextBox 8">
          <a:extLst>
            <a:ext uri="{FF2B5EF4-FFF2-40B4-BE49-F238E27FC236}">
              <a16:creationId xmlns:a16="http://schemas.microsoft.com/office/drawing/2014/main" id="{40306AEB-A2B6-4831-9E49-CB9C80DAB10A}"/>
            </a:ext>
          </a:extLst>
        </xdr:cNvPr>
        <xdr:cNvSpPr txBox="1"/>
      </xdr:nvSpPr>
      <xdr:spPr bwMode="gray">
        <a:xfrm>
          <a:off x="133351" y="23053976"/>
          <a:ext cx="7048499" cy="1114759"/>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in the table below the </a:t>
          </a:r>
          <a:r>
            <a:rPr lang="en-US" sz="900" b="1" i="0" u="none" strike="noStrike">
              <a:solidFill>
                <a:schemeClr val="tx1"/>
              </a:solidFill>
              <a:effectLst/>
              <a:latin typeface="+mn-lt"/>
              <a:ea typeface="+mn-ea"/>
              <a:cs typeface="+mn-cs"/>
            </a:rPr>
            <a:t>number of alumni</a:t>
          </a:r>
          <a:r>
            <a:rPr lang="en-US" sz="900" b="1" i="0" u="none" strike="noStrike" baseline="0">
              <a:solidFill>
                <a:schemeClr val="tx1"/>
              </a:solidFill>
              <a:effectLst/>
              <a:latin typeface="+mn-lt"/>
              <a:ea typeface="+mn-ea"/>
              <a:cs typeface="+mn-cs"/>
            </a:rPr>
            <a:t> households</a:t>
          </a:r>
          <a:r>
            <a:rPr lang="en-US" sz="900" b="1" i="0" u="none" strike="noStrike">
              <a:solidFill>
                <a:schemeClr val="tx1"/>
              </a:solidFill>
              <a:effectLst/>
              <a:latin typeface="+mn-lt"/>
              <a:ea typeface="+mn-ea"/>
              <a:cs typeface="+mn-cs"/>
            </a:rPr>
            <a:t> not currently</a:t>
          </a:r>
          <a:r>
            <a:rPr lang="en-US" sz="900" b="1" i="0" u="none" strike="noStrike" baseline="0">
              <a:solidFill>
                <a:schemeClr val="tx1"/>
              </a:solidFill>
              <a:effectLst/>
              <a:latin typeface="+mn-lt"/>
              <a:ea typeface="+mn-ea"/>
              <a:cs typeface="+mn-cs"/>
            </a:rPr>
            <a:t> assigned to development officers that are</a:t>
          </a:r>
          <a:r>
            <a:rPr lang="en-US" sz="900" b="1">
              <a:solidFill>
                <a:schemeClr val="tx1"/>
              </a:solidFill>
            </a:rPr>
            <a:t> </a:t>
          </a:r>
          <a:r>
            <a:rPr lang="en-US" sz="900" b="1" i="0" u="none" strike="noStrike">
              <a:solidFill>
                <a:schemeClr val="tx1"/>
              </a:solidFill>
              <a:effectLst/>
              <a:latin typeface="+mn-lt"/>
              <a:ea typeface="+mn-ea"/>
              <a:cs typeface="+mn-cs"/>
            </a:rPr>
            <a:t>estimated as having capacity to give at each capacity tier listed below</a:t>
          </a:r>
          <a:r>
            <a:rPr lang="en-US" sz="900" b="0" i="0" u="none" strike="noStrike">
              <a:solidFill>
                <a:schemeClr val="tx1"/>
              </a:solidFill>
              <a:effectLst/>
              <a:latin typeface="+mn-lt"/>
              <a:ea typeface="+mn-ea"/>
              <a:cs typeface="+mn-cs"/>
            </a:rPr>
            <a:t>. These</a:t>
          </a:r>
          <a:r>
            <a:rPr lang="en-US" sz="900" b="0" i="0" u="none" strike="noStrike" baseline="0">
              <a:solidFill>
                <a:schemeClr val="tx1"/>
              </a:solidFill>
              <a:effectLst/>
              <a:latin typeface="+mn-lt"/>
              <a:ea typeface="+mn-ea"/>
              <a:cs typeface="+mn-cs"/>
            </a:rPr>
            <a:t> data should exclude non-alumni households.</a:t>
          </a:r>
          <a:endParaRPr lang="en-US" sz="900" b="0" i="0" u="none" strike="noStrike">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Next to the total number of households, record the number of those households that have given a gift at any level in the last five years. You should only record each household once, even if they have donated multiple times in the last five years.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685165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10</xdr:col>
      <xdr:colOff>1144334</xdr:colOff>
      <xdr:row>8</xdr:row>
      <xdr:rowOff>228601</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bwMode="gray">
        <a:xfrm>
          <a:off x="142876" y="1190626"/>
          <a:ext cx="8311896" cy="11811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The next two sheets in this workbook ("Expenditure</a:t>
          </a:r>
          <a:r>
            <a:rPr lang="en-US" sz="900" b="0" i="0" u="none" strike="noStrike" baseline="0">
              <a:solidFill>
                <a:schemeClr val="tx1"/>
              </a:solidFill>
              <a:effectLst/>
              <a:latin typeface="+mn-lt"/>
              <a:ea typeface="+mn-ea"/>
              <a:cs typeface="+mn-cs"/>
            </a:rPr>
            <a:t> Data" and "Staffing Levels")</a:t>
          </a:r>
          <a:r>
            <a:rPr lang="en-US" sz="900" b="0" i="0" u="none" strike="noStrike">
              <a:solidFill>
                <a:schemeClr val="tx1"/>
              </a:solidFill>
              <a:effectLst/>
              <a:latin typeface="+mn-lt"/>
              <a:ea typeface="+mn-ea"/>
              <a:cs typeface="+mn-cs"/>
            </a:rPr>
            <a:t> will collect information about investments in</a:t>
          </a:r>
          <a:r>
            <a:rPr lang="en-US" sz="900">
              <a:solidFill>
                <a:schemeClr val="tx1"/>
              </a:solidFill>
            </a:rPr>
            <a:t> </a:t>
          </a:r>
          <a:r>
            <a:rPr lang="en-US" sz="900" b="0" i="0" u="none" strike="noStrike">
              <a:solidFill>
                <a:schemeClr val="tx1"/>
              </a:solidFill>
              <a:effectLst/>
              <a:latin typeface="+mn-lt"/>
              <a:ea typeface="+mn-ea"/>
              <a:cs typeface="+mn-cs"/>
            </a:rPr>
            <a:t>advancement.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You will be asked to assign expenditures and staff members to</a:t>
          </a:r>
          <a:r>
            <a:rPr lang="en-US" sz="900">
              <a:solidFill>
                <a:schemeClr val="tx1"/>
              </a:solidFill>
            </a:rPr>
            <a:t> </a:t>
          </a:r>
          <a:r>
            <a:rPr lang="en-US" sz="900" b="0" i="0" u="none" strike="noStrike">
              <a:solidFill>
                <a:schemeClr val="tx1"/>
              </a:solidFill>
              <a:effectLst/>
              <a:latin typeface="+mn-lt"/>
              <a:ea typeface="+mn-ea"/>
              <a:cs typeface="+mn-cs"/>
            </a:rPr>
            <a:t>one of five functional areas within advancement: development, alumni relations,</a:t>
          </a:r>
          <a:r>
            <a:rPr lang="en-US" sz="900">
              <a:solidFill>
                <a:schemeClr val="tx1"/>
              </a:solidFill>
            </a:rPr>
            <a:t> </a:t>
          </a:r>
          <a:r>
            <a:rPr lang="en-US" sz="900" b="0" i="0" u="none" strike="noStrike">
              <a:solidFill>
                <a:schemeClr val="tx1"/>
              </a:solidFill>
              <a:effectLst/>
              <a:latin typeface="+mn-lt"/>
              <a:ea typeface="+mn-ea"/>
              <a:cs typeface="+mn-cs"/>
            </a:rPr>
            <a:t>advancement communications, advancement services, and advancement management.</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review these definitions (below) before progressing onto the</a:t>
          </a:r>
          <a:r>
            <a:rPr lang="en-US" sz="900">
              <a:solidFill>
                <a:schemeClr val="tx1"/>
              </a:solidFill>
            </a:rPr>
            <a:t> </a:t>
          </a:r>
          <a:r>
            <a:rPr lang="en-US" sz="900" b="0" i="0" u="none" strike="noStrike">
              <a:solidFill>
                <a:schemeClr val="tx1"/>
              </a:solidFill>
              <a:effectLst/>
              <a:latin typeface="+mn-lt"/>
              <a:ea typeface="+mn-ea"/>
              <a:cs typeface="+mn-cs"/>
            </a:rPr>
            <a:t>investment portion of this survey.</a:t>
          </a:r>
          <a:r>
            <a:rPr lang="en-US" sz="900">
              <a:solidFill>
                <a:schemeClr val="tx1"/>
              </a:solidFill>
            </a:rPr>
            <a:t> </a:t>
          </a:r>
          <a:endParaRPr lang="en-US" sz="900" b="0">
            <a:solidFill>
              <a:schemeClr val="tx1"/>
            </a:solidFill>
            <a:latin typeface="+mn-lt"/>
            <a:ea typeface="+mn-ea"/>
            <a:cs typeface="+mn-cs"/>
          </a:endParaRPr>
        </a:p>
      </xdr:txBody>
    </xdr:sp>
    <xdr:clientData/>
  </xdr:twoCellAnchor>
  <xdr:oneCellAnchor>
    <xdr:from>
      <xdr:col>1</xdr:col>
      <xdr:colOff>0</xdr:colOff>
      <xdr:row>11</xdr:row>
      <xdr:rowOff>0</xdr:rowOff>
    </xdr:from>
    <xdr:ext cx="6629400" cy="5746766"/>
    <xdr:sp macro="" textlink="">
      <xdr:nvSpPr>
        <xdr:cNvPr id="8" name="TextBox 7">
          <a:extLst>
            <a:ext uri="{FF2B5EF4-FFF2-40B4-BE49-F238E27FC236}">
              <a16:creationId xmlns:a16="http://schemas.microsoft.com/office/drawing/2014/main" id="{00000000-0008-0000-0500-000008000000}"/>
            </a:ext>
          </a:extLst>
        </xdr:cNvPr>
        <xdr:cNvSpPr txBox="1"/>
      </xdr:nvSpPr>
      <xdr:spPr bwMode="gray">
        <a:xfrm>
          <a:off x="133350" y="2838450"/>
          <a:ext cx="6629400" cy="574676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 primary purpose of this activity is to secure philanthropic gifts in support of the institution. Advancement units included under this section should include (where present at an institution) the annual fund, major/principal gifts, planned giving, corporate and foundation relations, central development, college‐based development, and educational fundraising campaign management. The fundraising costs to be reported include those incurred by central development, campaigns, institutionally related foundations, academic units, athletic associations and their affiliate organizations, and fundraising consortia.</a:t>
          </a:r>
        </a:p>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Expenditures to be included: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Cultivating and soliciting actual and prospective donors, including reimbursed expenditures incurred by the president, faculty, non‐advancement staff, or volunteers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Direct response solicitations</a:t>
          </a:r>
          <a:r>
            <a:rPr lang="en-US" sz="900" b="0" baseline="0">
              <a:solidFill>
                <a:schemeClr val="tx1"/>
              </a:solidFill>
              <a:latin typeface="+mn-lt"/>
              <a:ea typeface="+mn-ea"/>
              <a:cs typeface="+mn-cs"/>
            </a:rPr>
            <a:t> (including email and direct mail)</a:t>
          </a:r>
          <a:endParaRPr lang="en-US" sz="900" b="0">
            <a:solidFill>
              <a:schemeClr val="tx1"/>
            </a:solidFill>
            <a:latin typeface="+mn-lt"/>
            <a:ea typeface="+mn-ea"/>
            <a:cs typeface="+mn-cs"/>
          </a:endParaRP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Enlisting and servicing fundraising volunteers and volunteer groups, including the costs of meetings, travel, communication mechanisms, service recognition, and other supplies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Volunteer expenses in connection with fundraising/development functions, but only if billed as a direct cost</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Fundraising events, such as luncheons, dinners, golf tournaments, benefit concerts, auctions, and the like</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Evaluating philanthropic capacity, including advancement counsel, feasibility studies, organizational assessments, and data screening; and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Acceptance of gift instruments, including professional advisors such as legal counsel, appraisers, or special asset experts.</a:t>
          </a:r>
        </a:p>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Expenditures to be excluded: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Database management, reporting, prospect research, and gift processing (these should be reported under “Advancement Services”)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Administering gift revenue after it has been received and acknowledged, including costs incurred for accounting and treasurer functions and the use of external services such as realtors and attorneys to liquidate gifts of real and personal property after they have been accepted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Securing revenue other than private gifts, such as contract revenue, government support, auxiliary enterprise income, and tuition and fees; and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Conducting activities that are not primarily for the purpose of fundraising.</a:t>
          </a:r>
        </a:p>
      </xdr:txBody>
    </xdr:sp>
    <xdr:clientData/>
  </xdr:oneCellAnchor>
  <xdr:oneCellAnchor>
    <xdr:from>
      <xdr:col>1</xdr:col>
      <xdr:colOff>0</xdr:colOff>
      <xdr:row>51</xdr:row>
      <xdr:rowOff>85725</xdr:rowOff>
    </xdr:from>
    <xdr:ext cx="6629400" cy="5353050"/>
    <xdr:sp macro="" textlink="">
      <xdr:nvSpPr>
        <xdr:cNvPr id="9" name="TextBox 8">
          <a:extLst>
            <a:ext uri="{FF2B5EF4-FFF2-40B4-BE49-F238E27FC236}">
              <a16:creationId xmlns:a16="http://schemas.microsoft.com/office/drawing/2014/main" id="{00000000-0008-0000-0500-000009000000}"/>
            </a:ext>
          </a:extLst>
        </xdr:cNvPr>
        <xdr:cNvSpPr txBox="1"/>
      </xdr:nvSpPr>
      <xdr:spPr bwMode="gray">
        <a:xfrm>
          <a:off x="133350" y="8896350"/>
          <a:ext cx="6629400" cy="5353050"/>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build long‐term relationships with alumni and to develop champions of the institutionʹs mission</a:t>
          </a:r>
          <a:r>
            <a:rPr lang="en-US" sz="900" b="0" i="0" u="none" strike="noStrike" baseline="0">
              <a:solidFill>
                <a:schemeClr val="tx1"/>
              </a:solidFill>
              <a:effectLst/>
              <a:latin typeface="+mn-lt"/>
              <a:ea typeface="+mn-ea"/>
              <a:cs typeface="+mn-cs"/>
            </a:rPr>
            <a:t> and</a:t>
          </a:r>
          <a:r>
            <a:rPr lang="en-US" sz="900" b="0" i="0" u="none" strike="noStrike">
              <a:solidFill>
                <a:schemeClr val="tx1"/>
              </a:solidFill>
              <a:effectLst/>
              <a:latin typeface="+mn-lt"/>
              <a:ea typeface="+mn-ea"/>
              <a:cs typeface="+mn-cs"/>
            </a:rPr>
            <a:t> enhance participation in the institution’s activities. The alumni relations expenditures include those incurred in institutionally administered programs, independent alumni associations, and programs administered by academic units. Expenditures by alumni relations on development, advancement</a:t>
          </a:r>
          <a:r>
            <a:rPr lang="en-US" sz="900" b="0" i="0" u="none" strike="noStrike" baseline="0">
              <a:solidFill>
                <a:schemeClr val="tx1"/>
              </a:solidFill>
              <a:effectLst/>
              <a:latin typeface="+mn-lt"/>
              <a:ea typeface="+mn-ea"/>
              <a:cs typeface="+mn-cs"/>
            </a:rPr>
            <a:t> communications,</a:t>
          </a:r>
          <a:r>
            <a:rPr lang="en-US" sz="900" b="0" i="0" u="none" strike="noStrike">
              <a:solidFill>
                <a:schemeClr val="tx1"/>
              </a:solidFill>
              <a:effectLst/>
              <a:latin typeface="+mn-lt"/>
              <a:ea typeface="+mn-ea"/>
              <a:cs typeface="+mn-cs"/>
            </a:rPr>
            <a:t> advancement services,</a:t>
          </a:r>
          <a:r>
            <a:rPr lang="en-US" sz="900" b="0" i="0" u="none" strike="noStrike" baseline="0">
              <a:solidFill>
                <a:schemeClr val="tx1"/>
              </a:solidFill>
              <a:effectLst/>
              <a:latin typeface="+mn-lt"/>
              <a:ea typeface="+mn-ea"/>
              <a:cs typeface="+mn-cs"/>
            </a:rPr>
            <a:t> and advancement management </a:t>
          </a:r>
          <a:r>
            <a:rPr lang="en-US" sz="900" b="0" i="0" u="none" strike="noStrike">
              <a:solidFill>
                <a:schemeClr val="tx1"/>
              </a:solidFill>
              <a:effectLst/>
              <a:latin typeface="+mn-lt"/>
              <a:ea typeface="+mn-ea"/>
              <a:cs typeface="+mn-cs"/>
            </a:rPr>
            <a:t>functions should be reported under those other disciplines.</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included: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promoting and maintaining memberships in clubs and chapters, including their activities and special events </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and holding alumni events, such as class reunions, homecoming, and meetings of alumni boards and committees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Volunteer expenses in connection with alumni relations functions, but only if billed as a direct cost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promoting, and conducting noncredit instructional programs for alumni</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special programs such as alumni travel programs, career counseling, and health and fitness programs; and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Recognizing the achievements and service of alumni.</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career counseling for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Recruiting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Rental operations of alumni facilities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Developing affinity business relationships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Soliciting gifts or conducting alumni donor events (fundraising efforts managed by alumni relations,</a:t>
          </a:r>
          <a:r>
            <a:rPr lang="en-US" sz="900" b="0" i="0" u="none" strike="noStrike" baseline="0">
              <a:solidFill>
                <a:schemeClr val="tx1"/>
              </a:solidFill>
              <a:effectLst/>
              <a:latin typeface="+mn-lt"/>
              <a:ea typeface="+mn-ea"/>
              <a:cs typeface="+mn-cs"/>
            </a:rPr>
            <a:t> e.g.,</a:t>
          </a:r>
          <a:r>
            <a:rPr lang="en-US" sz="900" b="0" i="0" u="none" strike="noStrike">
              <a:solidFill>
                <a:schemeClr val="tx1"/>
              </a:solidFill>
              <a:effectLst/>
              <a:latin typeface="+mn-lt"/>
              <a:ea typeface="+mn-ea"/>
              <a:cs typeface="+mn-cs"/>
            </a:rPr>
            <a:t> annual fund appeals</a:t>
          </a:r>
          <a:r>
            <a:rPr lang="en-US" sz="900" b="0" i="0" u="none" strike="noStrike" baseline="0">
              <a:solidFill>
                <a:schemeClr val="tx1"/>
              </a:solidFill>
              <a:effectLst/>
              <a:latin typeface="+mn-lt"/>
              <a:ea typeface="+mn-ea"/>
              <a:cs typeface="+mn-cs"/>
            </a:rPr>
            <a:t> and prospect cultivation events,</a:t>
          </a:r>
          <a:r>
            <a:rPr lang="en-US" sz="900" b="0" i="0" u="none" strike="noStrike">
              <a:solidFill>
                <a:schemeClr val="tx1"/>
              </a:solidFill>
              <a:effectLst/>
              <a:latin typeface="+mn-lt"/>
              <a:ea typeface="+mn-ea"/>
              <a:cs typeface="+mn-cs"/>
            </a:rPr>
            <a:t> should be reported under Development)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Advocating the interests of the institution to government agencies and elected and appointed officials; and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activities that are not primarily for the purpose of alumni relations.</a:t>
          </a:r>
          <a:endParaRPr lang="en-US" sz="900" b="0">
            <a:solidFill>
              <a:schemeClr val="tx1"/>
            </a:solidFill>
            <a:latin typeface="+mn-lt"/>
            <a:ea typeface="+mn-ea"/>
            <a:cs typeface="+mn-cs"/>
          </a:endParaRPr>
        </a:p>
      </xdr:txBody>
    </xdr:sp>
    <xdr:clientData/>
  </xdr:oneCellAnchor>
  <xdr:oneCellAnchor>
    <xdr:from>
      <xdr:col>1</xdr:col>
      <xdr:colOff>0</xdr:colOff>
      <xdr:row>91</xdr:row>
      <xdr:rowOff>114299</xdr:rowOff>
    </xdr:from>
    <xdr:ext cx="6629400" cy="9448801"/>
    <xdr:sp macro="" textlink="">
      <xdr:nvSpPr>
        <xdr:cNvPr id="10" name="TextBox 9">
          <a:extLst>
            <a:ext uri="{FF2B5EF4-FFF2-40B4-BE49-F238E27FC236}">
              <a16:creationId xmlns:a16="http://schemas.microsoft.com/office/drawing/2014/main" id="{00000000-0008-0000-0500-00000A000000}"/>
            </a:ext>
          </a:extLst>
        </xdr:cNvPr>
        <xdr:cNvSpPr txBox="1"/>
      </xdr:nvSpPr>
      <xdr:spPr bwMode="gray">
        <a:xfrm>
          <a:off x="133350" y="14906624"/>
          <a:ext cx="6629400" cy="9448801"/>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support advancement functions through strategic communications and communication project management. Communications functions should include (where present at an institution) advancement-specific external written communications (online and print), donor-facing website content development, and communications research for the annual fund, fundraising campaigns, and alumni relations units. </a:t>
          </a:r>
        </a:p>
        <a:p>
          <a:pPr rtl="0">
            <a:lnSpc>
              <a:spcPct val="114000"/>
            </a:lnSpc>
            <a:spcBef>
              <a:spcPts val="500"/>
            </a:spcBef>
          </a:pPr>
          <a:r>
            <a:rPr lang="en-US" sz="900" b="0" i="0" u="none" strike="noStrike">
              <a:solidFill>
                <a:schemeClr val="tx1"/>
              </a:solidFill>
              <a:effectLst/>
              <a:latin typeface="+mn-lt"/>
              <a:ea typeface="+mn-ea"/>
              <a:cs typeface="+mn-cs"/>
            </a:rPr>
            <a:t>Please report all staff and expenditures</a:t>
          </a:r>
          <a:r>
            <a:rPr lang="en-US" sz="900" b="0" i="0" u="none" strike="noStrike" baseline="0">
              <a:solidFill>
                <a:schemeClr val="tx1"/>
              </a:solidFill>
              <a:effectLst/>
              <a:latin typeface="+mn-lt"/>
              <a:ea typeface="+mn-ea"/>
              <a:cs typeface="+mn-cs"/>
            </a:rPr>
            <a:t> that fit the below criteria, regardless of whether they report to or are budgeted within advancement or a separate marketing/communications unit.</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included:</a:t>
          </a:r>
          <a:endParaRPr lang="en-US" sz="900" b="0" i="1">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Preparing, producing, distributing, and evaluating fundraising print and electronic literature, such as websites, newsletters, brochures, case statements, and proposals</a:t>
          </a:r>
          <a:r>
            <a:rPr lang="en-US" sz="900" b="0" i="0" u="none" strike="noStrike" baseline="0">
              <a:solidFill>
                <a:schemeClr val="tx1"/>
              </a:solidFill>
              <a:effectLst/>
              <a:latin typeface="+mn-lt"/>
              <a:ea typeface="+mn-ea"/>
              <a:cs typeface="+mn-cs"/>
            </a:rPr>
            <a:t> (but excluding direct response solicitations overseen by annual giving, including direct mail and email)</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writing, editorial, graphic, photographic, and other technical services for fundraising</a:t>
          </a:r>
          <a:r>
            <a:rPr lang="en-US" sz="900" b="0" i="0" u="none" strike="noStrike" baseline="0">
              <a:solidFill>
                <a:schemeClr val="tx1"/>
              </a:solidFill>
              <a:effectLst/>
              <a:latin typeface="+mn-lt"/>
              <a:ea typeface="+mn-ea"/>
              <a:cs typeface="+mn-cs"/>
            </a:rPr>
            <a:t> and alumni relations </a:t>
          </a:r>
          <a:r>
            <a:rPr lang="en-US" sz="900" b="0" i="0" u="none" strike="noStrike">
              <a:solidFill>
                <a:schemeClr val="tx1"/>
              </a:solidFill>
              <a:effectLst/>
              <a:latin typeface="+mn-lt"/>
              <a:ea typeface="+mn-ea"/>
              <a:cs typeface="+mn-cs"/>
            </a:rPr>
            <a:t>purposes,</a:t>
          </a:r>
          <a:r>
            <a:rPr lang="en-US" sz="900" b="0" i="0" u="none" strike="noStrike" baseline="0">
              <a:solidFill>
                <a:schemeClr val="tx1"/>
              </a:solidFill>
              <a:effectLst/>
              <a:latin typeface="+mn-lt"/>
              <a:ea typeface="+mn-ea"/>
              <a:cs typeface="+mn-cs"/>
            </a:rPr>
            <a:t> including publishing, producing and distributing alumni newsletters and magazines</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or commissioning research and evaluations that support the public relations program for advancement, including alumni and donor attitude surveys, opinion polls, readership surveys, content analysis, and focus groups</a:t>
          </a:r>
        </a:p>
        <a:p>
          <a:pPr marL="171450" indent="-171450" rtl="0">
            <a:lnSpc>
              <a:spcPct val="114000"/>
            </a:lnSpc>
            <a:spcBef>
              <a:spcPts val="500"/>
            </a:spcBef>
            <a:buFont typeface="Arial" panose="020B0604020202020204" pitchFamily="34" charset="0"/>
            <a:buChar char="•"/>
          </a:pPr>
          <a:r>
            <a:rPr lang="en-US" sz="900" b="0">
              <a:solidFill>
                <a:schemeClr val="tx1"/>
              </a:solidFill>
              <a:effectLst/>
            </a:rPr>
            <a:t>Donor recognition and stewardship expenses, including honor rolls,</a:t>
          </a:r>
          <a:r>
            <a:rPr lang="en-US" sz="900" b="0" baseline="0">
              <a:solidFill>
                <a:schemeClr val="tx1"/>
              </a:solidFill>
              <a:effectLst/>
            </a:rPr>
            <a:t> </a:t>
          </a:r>
          <a:r>
            <a:rPr lang="en-US" sz="900" b="0">
              <a:solidFill>
                <a:schemeClr val="tx1"/>
              </a:solidFill>
              <a:effectLst/>
            </a:rPr>
            <a:t>gift society administration, and communications</a:t>
          </a:r>
          <a:r>
            <a:rPr lang="en-US" sz="900" b="0" baseline="0">
              <a:solidFill>
                <a:schemeClr val="tx1"/>
              </a:solidFill>
              <a:effectLst/>
            </a:rPr>
            <a:t> focused on the impact of gifts, </a:t>
          </a:r>
          <a:r>
            <a:rPr lang="en-US" sz="900" b="0">
              <a:solidFill>
                <a:schemeClr val="tx1"/>
              </a:solidFill>
              <a:effectLst/>
            </a:rPr>
            <a:t>as well as events staged exclusively for stewardship purposes</a:t>
          </a:r>
        </a:p>
        <a:p>
          <a:pPr marL="171450" indent="-171450" rtl="0">
            <a:lnSpc>
              <a:spcPct val="114000"/>
            </a:lnSpc>
            <a:spcBef>
              <a:spcPts val="500"/>
            </a:spcBef>
            <a:buFont typeface="Arial" panose="020B0604020202020204" pitchFamily="34" charset="0"/>
            <a:buChar char="•"/>
          </a:pPr>
          <a:r>
            <a:rPr lang="en-US" sz="900" b="0">
              <a:solidFill>
                <a:schemeClr val="tx1"/>
              </a:solidFill>
              <a:effectLst/>
            </a:rPr>
            <a:t>Events that primarily promote donor recognition but are not solicitation-focused.</a:t>
          </a: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Marketing/communications activities that are not specifically</a:t>
          </a:r>
          <a:r>
            <a:rPr lang="en-US" sz="900" b="0" i="0" u="none" strike="noStrike" baseline="0">
              <a:solidFill>
                <a:schemeClr val="tx1"/>
              </a:solidFill>
              <a:effectLst/>
              <a:latin typeface="+mn-lt"/>
              <a:ea typeface="+mn-ea"/>
              <a:cs typeface="+mn-cs"/>
            </a:rPr>
            <a:t> intended to advance relationships with alumni, donors, and/or prospective donors</a:t>
          </a:r>
          <a:r>
            <a:rPr lang="en-US" sz="900" b="0" i="0" u="none" strike="noStrike">
              <a:solidFill>
                <a:schemeClr val="tx1"/>
              </a:solidFill>
              <a:effectLst/>
              <a:latin typeface="+mn-lt"/>
              <a:ea typeface="+mn-ea"/>
              <a:cs typeface="+mn-cs"/>
            </a:rPr>
            <a: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Direct response solicitations (including email and direct mail)</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news or press bureaus</a:t>
          </a:r>
          <a:r>
            <a:rPr lang="en-US" sz="900" b="0" i="0" u="none" strike="noStrike" baseline="0">
              <a:solidFill>
                <a:schemeClr val="tx1"/>
              </a:solidFill>
              <a:effectLst/>
              <a:latin typeface="+mn-lt"/>
              <a:ea typeface="+mn-ea"/>
              <a:cs typeface="+mn-cs"/>
            </a:rPr>
            <a:t> that respond to media requests, issue news releases, and/or develop, produce, or buy media such as television and internet advertisements and features when they are not specifically intended to advance relationships with alumni, donors, and/or prospective donors.</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Operating television and radio stations, printing plants, and copy, duplicating, or word-processing centers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Carrying out public service functions, such as extension service, continuing education, or community service learning</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communications with federal, state, and local government officials and agencies;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technological equipment, networking or programming that supports the foundational architecture or utility of data services used broadly across the institution;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emergency communications services such as reverse calling systems, blast-texting, and audible alarms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audio‐visual services to the instructional, research, and public service programs of the institution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programs for the enhancement of student life on campus, such as student organizations, counseling, visiting lecturers and cultural events, job placement services, and the like</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Holding events at which regular institution business is conducted, such as commencement, opening convocations of students and faculty, and faculty meetings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Supporting the requirements of the governing board, including the costs of its travel, lodging, meals, and meetings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services or publications for the recruitment of prospective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Producing publications “of record,” including the website, catalogs, staff directories, and faculty and staff handbooks and manuals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Marketing merchandise</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sports information programs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institutional research, where the primary function is to provide data that supports management functions or reporting requirements</a:t>
          </a:r>
        </a:p>
      </xdr:txBody>
    </xdr:sp>
    <xdr:clientData/>
  </xdr:oneCellAnchor>
  <xdr:oneCellAnchor>
    <xdr:from>
      <xdr:col>1</xdr:col>
      <xdr:colOff>0</xdr:colOff>
      <xdr:row>160</xdr:row>
      <xdr:rowOff>85725</xdr:rowOff>
    </xdr:from>
    <xdr:ext cx="6629400" cy="4276725"/>
    <xdr:sp macro="" textlink="">
      <xdr:nvSpPr>
        <xdr:cNvPr id="11" name="TextBox 10">
          <a:extLst>
            <a:ext uri="{FF2B5EF4-FFF2-40B4-BE49-F238E27FC236}">
              <a16:creationId xmlns:a16="http://schemas.microsoft.com/office/drawing/2014/main" id="{00000000-0008-0000-0500-00000B000000}"/>
            </a:ext>
          </a:extLst>
        </xdr:cNvPr>
        <xdr:cNvSpPr txBox="1"/>
      </xdr:nvSpPr>
      <xdr:spPr bwMode="gray">
        <a:xfrm>
          <a:off x="123825" y="26155650"/>
          <a:ext cx="6629400" cy="4276725"/>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Advancement services functions include database management, reporting, prospect research, prospect management, and gift processing. </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included: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Accountability</a:t>
          </a:r>
          <a:r>
            <a:rPr lang="en-US" sz="900" b="0" i="0" u="none" strike="noStrike" baseline="0">
              <a:solidFill>
                <a:schemeClr val="tx1"/>
              </a:solidFill>
              <a:effectLst/>
              <a:latin typeface="+mn-lt"/>
              <a:ea typeface="+mn-ea"/>
              <a:cs typeface="+mn-cs"/>
            </a:rPr>
            <a:t> and financial</a:t>
          </a:r>
          <a:r>
            <a:rPr lang="en-US" sz="900" b="0" i="0" u="none" strike="noStrike">
              <a:solidFill>
                <a:schemeClr val="tx1"/>
              </a:solidFill>
              <a:effectLst/>
              <a:latin typeface="+mn-lt"/>
              <a:ea typeface="+mn-ea"/>
              <a:cs typeface="+mn-cs"/>
            </a:rPr>
            <a:t> reporting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Database management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Gift processing and receipting</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records and lists of actual and prospective donors (alumni, parents, other friends, corporations, foundations, and other organizations)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Identifying prospective donors, including prospect research; peer evaluations; and the acquisition of services, information, and materials that assist in this process.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Prospect</a:t>
          </a:r>
          <a:r>
            <a:rPr lang="en-US" sz="900" b="0" i="0" u="none" strike="noStrike" baseline="0">
              <a:solidFill>
                <a:schemeClr val="tx1"/>
              </a:solidFill>
              <a:effectLst/>
              <a:latin typeface="+mn-lt"/>
              <a:ea typeface="+mn-ea"/>
              <a:cs typeface="+mn-cs"/>
            </a:rPr>
            <a:t> management and portfolio management or oversight activities.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Supporting advancement information technology needs if those are staffed within the advancement office and are not served through a central IT office.</a:t>
          </a:r>
        </a:p>
        <a:p>
          <a:pPr rtl="0">
            <a:lnSpc>
              <a:spcPct val="114000"/>
            </a:lnSpc>
            <a:spcBef>
              <a:spcPts val="500"/>
            </a:spcBef>
          </a:pPr>
          <a:endParaRPr lang="en-US" sz="900" b="0" i="1"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Overhead and general operational support provided by the institution for all functions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Functions that may be uniquely assigned to advancement at the reporting institution but are not generally considered advancement functions, such as athletics administration.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Donor relations and stewardship functions (these are to be reported</a:t>
          </a:r>
          <a:r>
            <a:rPr lang="en-US" sz="900" b="0" i="0" u="none" strike="noStrike" baseline="0">
              <a:solidFill>
                <a:schemeClr val="tx1"/>
              </a:solidFill>
              <a:effectLst/>
              <a:latin typeface="+mn-lt"/>
              <a:ea typeface="+mn-ea"/>
              <a:cs typeface="+mn-cs"/>
            </a:rPr>
            <a:t> under "Advancement Communications").</a:t>
          </a:r>
          <a:endParaRPr lang="en-US" sz="900" b="0">
            <a:solidFill>
              <a:schemeClr val="tx1"/>
            </a:solidFill>
            <a:latin typeface="+mn-lt"/>
            <a:ea typeface="+mn-ea"/>
            <a:cs typeface="+mn-cs"/>
          </a:endParaRPr>
        </a:p>
      </xdr:txBody>
    </xdr:sp>
    <xdr:clientData/>
  </xdr:oneCellAnchor>
  <xdr:oneCellAnchor>
    <xdr:from>
      <xdr:col>0</xdr:col>
      <xdr:colOff>123824</xdr:colOff>
      <xdr:row>191</xdr:row>
      <xdr:rowOff>0</xdr:rowOff>
    </xdr:from>
    <xdr:ext cx="6696075" cy="4724400"/>
    <xdr:sp macro="" textlink="">
      <xdr:nvSpPr>
        <xdr:cNvPr id="12" name="TextBox 11">
          <a:extLst>
            <a:ext uri="{FF2B5EF4-FFF2-40B4-BE49-F238E27FC236}">
              <a16:creationId xmlns:a16="http://schemas.microsoft.com/office/drawing/2014/main" id="{00000000-0008-0000-0500-00000C000000}"/>
            </a:ext>
          </a:extLst>
        </xdr:cNvPr>
        <xdr:cNvSpPr txBox="1"/>
      </xdr:nvSpPr>
      <xdr:spPr bwMode="gray">
        <a:xfrm>
          <a:off x="123824" y="30946725"/>
          <a:ext cx="6696075" cy="4724400"/>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provide multi‐discipline advancement leadership and operational support. Expenditures and executive staff who oversee all or multiple advancement disciplines rather than one discipline exclusively should be included here, such as the chief advancement officer and their support staff and/or executive-level advancement staff with a title of vice president who report directly to the institution's president or chancellor.</a:t>
          </a:r>
        </a:p>
        <a:p>
          <a:pPr rtl="0">
            <a:lnSpc>
              <a:spcPct val="114000"/>
            </a:lnSpc>
            <a:spcBef>
              <a:spcPts val="500"/>
            </a:spcBef>
          </a:pPr>
          <a:r>
            <a:rPr lang="en-US" sz="900" b="0" i="0" u="none" strike="noStrike">
              <a:solidFill>
                <a:schemeClr val="tx1"/>
              </a:solidFill>
              <a:effectLst/>
              <a:latin typeface="+mn-lt"/>
              <a:ea typeface="+mn-ea"/>
              <a:cs typeface="+mn-cs"/>
            </a:rPr>
            <a:t>Expenditures associated with support staff who directly assist these multidisciplinary executives and who are not part of the institution's central human resources department should also be counted here. </a:t>
          </a:r>
        </a:p>
        <a:p>
          <a:pPr rtl="0">
            <a:lnSpc>
              <a:spcPct val="114000"/>
            </a:lnSpc>
            <a:spcBef>
              <a:spcPts val="500"/>
            </a:spcBef>
          </a:pPr>
          <a:r>
            <a:rPr lang="en-US" sz="900" b="0" i="0" u="none" strike="noStrike">
              <a:solidFill>
                <a:schemeClr val="tx1"/>
              </a:solidFill>
              <a:effectLst/>
              <a:latin typeface="+mn-lt"/>
              <a:ea typeface="+mn-ea"/>
              <a:cs typeface="+mn-cs"/>
            </a:rPr>
            <a:t>All other advancement staff, including associate vice presidents and other leadership-level staff who oversee a</a:t>
          </a:r>
          <a:r>
            <a:rPr lang="en-US" sz="900" b="0" i="0" u="none" strike="noStrike" baseline="0">
              <a:solidFill>
                <a:schemeClr val="tx1"/>
              </a:solidFill>
              <a:effectLst/>
              <a:latin typeface="+mn-lt"/>
              <a:ea typeface="+mn-ea"/>
              <a:cs typeface="+mn-cs"/>
            </a:rPr>
            <a:t> single one of the functional areas listed here,</a:t>
          </a:r>
          <a:r>
            <a:rPr lang="en-US" sz="900" b="0" i="0" u="none" strike="noStrike">
              <a:solidFill>
                <a:schemeClr val="tx1"/>
              </a:solidFill>
              <a:effectLst/>
              <a:latin typeface="+mn-lt"/>
              <a:ea typeface="+mn-ea"/>
              <a:cs typeface="+mn-cs"/>
            </a:rPr>
            <a:t> are to be counted in staff numbers for the advancement discipline in which they spend their time.</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included: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Strategic leadership, management, and goal setting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Talent management and human resource functions if they are based in advancement and are not a part of a central human resource function on campus, including the recruitment and retention of advancement personnel</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Volunteer expenses incurred by advancement leadership and billed as a direct cost.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Budgeting and resource administration in advancement</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excluded: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Overhead and general operational support provided by the institution for all functions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Expenditures intended to benefit only one advancement function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Functions that may be uniquely assigned to advancement at the reporting institution but are not generally considered advancement functions, such as athletics administration.</a:t>
          </a:r>
        </a:p>
      </xdr:txBody>
    </xdr:sp>
    <xdr:clientData/>
  </xdr:oneCellAnchor>
  <xdr:twoCellAnchor>
    <xdr:from>
      <xdr:col>0</xdr:col>
      <xdr:colOff>133349</xdr:colOff>
      <xdr:row>223</xdr:row>
      <xdr:rowOff>134469</xdr:rowOff>
    </xdr:from>
    <xdr:to>
      <xdr:col>2</xdr:col>
      <xdr:colOff>1178432</xdr:colOff>
      <xdr:row>226</xdr:row>
      <xdr:rowOff>44172</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500-00000D000000}"/>
            </a:ext>
          </a:extLst>
        </xdr:cNvPr>
        <xdr:cNvSpPr/>
      </xdr:nvSpPr>
      <xdr:spPr bwMode="gray">
        <a:xfrm>
          <a:off x="133349" y="31566969"/>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8</xdr:col>
      <xdr:colOff>2053</xdr:colOff>
      <xdr:row>223</xdr:row>
      <xdr:rowOff>134469</xdr:rowOff>
    </xdr:from>
    <xdr:to>
      <xdr:col>11</xdr:col>
      <xdr:colOff>227986</xdr:colOff>
      <xdr:row>226</xdr:row>
      <xdr:rowOff>44172</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500-00000E000000}"/>
            </a:ext>
          </a:extLst>
        </xdr:cNvPr>
        <xdr:cNvSpPr/>
      </xdr:nvSpPr>
      <xdr:spPr bwMode="gray">
        <a:xfrm>
          <a:off x="5898028" y="31566969"/>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675640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11</xdr:col>
      <xdr:colOff>0</xdr:colOff>
      <xdr:row>5</xdr:row>
      <xdr:rowOff>314324</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bwMode="gray">
        <a:xfrm>
          <a:off x="133351" y="1190626"/>
          <a:ext cx="7191374" cy="657223"/>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In this sheet, you</a:t>
          </a:r>
          <a:r>
            <a:rPr lang="en-US" sz="900" b="0" i="0" u="none" strike="noStrike" baseline="0">
              <a:solidFill>
                <a:schemeClr val="tx1"/>
              </a:solidFill>
              <a:effectLst/>
              <a:latin typeface="+mn-lt"/>
              <a:ea typeface="+mn-ea"/>
              <a:cs typeface="+mn-cs"/>
            </a:rPr>
            <a:t> will input expenditure data for the five advancement functions. You will enter investment totals for salaries, benefits, current operating expenditures, and capital expenditures. Please include only FY2025 data in the fields below.</a:t>
          </a:r>
        </a:p>
      </xdr:txBody>
    </xdr:sp>
    <xdr:clientData/>
  </xdr:twoCellAnchor>
  <xdr:oneCellAnchor>
    <xdr:from>
      <xdr:col>1</xdr:col>
      <xdr:colOff>0</xdr:colOff>
      <xdr:row>8</xdr:row>
      <xdr:rowOff>0</xdr:rowOff>
    </xdr:from>
    <xdr:ext cx="6629400" cy="1897380"/>
    <xdr:sp macro="" textlink="">
      <xdr:nvSpPr>
        <xdr:cNvPr id="4" name="TextBox 3">
          <a:extLst>
            <a:ext uri="{FF2B5EF4-FFF2-40B4-BE49-F238E27FC236}">
              <a16:creationId xmlns:a16="http://schemas.microsoft.com/office/drawing/2014/main" id="{00000000-0008-0000-0600-000004000000}"/>
            </a:ext>
          </a:extLst>
        </xdr:cNvPr>
        <xdr:cNvSpPr txBox="1"/>
      </xdr:nvSpPr>
      <xdr:spPr bwMode="gray">
        <a:xfrm>
          <a:off x="129540" y="2186940"/>
          <a:ext cx="6629400" cy="1897380"/>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Include total salary costs of advancement staff, regardless of whether these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Allocate salary costs by the functions described below. The salary of a single employee may be spread over multiple functions. The salaries by function should correspond to the FTEs reported on the</a:t>
          </a:r>
          <a:r>
            <a:rPr lang="en-US" sz="900" baseline="0">
              <a:solidFill>
                <a:schemeClr val="tx1"/>
              </a:solidFill>
            </a:rPr>
            <a:t> next sheet</a:t>
          </a:r>
          <a:r>
            <a:rPr lang="en-US" sz="900">
              <a:solidFill>
                <a:schemeClr val="tx1"/>
              </a:solidFill>
            </a:rPr>
            <a: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 salary costs (exclusive of employment benefits, which are asked for below) of full-time, part-time, and temporary exempt employees. Exclude salaries of presidents and heads of academic units. Report support staff under their respective functions, not Advancement Management/Advancement Services (unless they support that function).</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these expenses regardless of whether they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salary information</a:t>
          </a:r>
          <a:r>
            <a:rPr lang="en-US" sz="900" b="0" baseline="0">
              <a:solidFill>
                <a:schemeClr val="tx1"/>
              </a:solidFill>
              <a:latin typeface="+mn-lt"/>
              <a:ea typeface="+mn-ea"/>
              <a:cs typeface="+mn-cs"/>
            </a:rPr>
            <a:t> for vacant positions unless those vacant positions were filled for at least 6 months during FY2025. If so, report the full budgeted salaries for those positions.</a:t>
          </a:r>
        </a:p>
      </xdr:txBody>
    </xdr:sp>
    <xdr:clientData/>
  </xdr:oneCellAnchor>
  <xdr:twoCellAnchor>
    <xdr:from>
      <xdr:col>0</xdr:col>
      <xdr:colOff>129019</xdr:colOff>
      <xdr:row>84</xdr:row>
      <xdr:rowOff>134469</xdr:rowOff>
    </xdr:from>
    <xdr:to>
      <xdr:col>2</xdr:col>
      <xdr:colOff>1174102</xdr:colOff>
      <xdr:row>87</xdr:row>
      <xdr:rowOff>44172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600-00000A000000}"/>
            </a:ext>
          </a:extLst>
        </xdr:cNvPr>
        <xdr:cNvSpPr/>
      </xdr:nvSpPr>
      <xdr:spPr bwMode="gray">
        <a:xfrm>
          <a:off x="129019" y="18012894"/>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84</xdr:row>
      <xdr:rowOff>134469</xdr:rowOff>
    </xdr:from>
    <xdr:to>
      <xdr:col>10</xdr:col>
      <xdr:colOff>912372</xdr:colOff>
      <xdr:row>87</xdr:row>
      <xdr:rowOff>44172</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600-00000B000000}"/>
            </a:ext>
          </a:extLst>
        </xdr:cNvPr>
        <xdr:cNvSpPr/>
      </xdr:nvSpPr>
      <xdr:spPr bwMode="gray">
        <a:xfrm>
          <a:off x="5639439" y="18012894"/>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22</xdr:row>
      <xdr:rowOff>142874</xdr:rowOff>
    </xdr:from>
    <xdr:ext cx="6629400" cy="1466851"/>
    <xdr:sp macro="" textlink="">
      <xdr:nvSpPr>
        <xdr:cNvPr id="13" name="TextBox 12">
          <a:extLst>
            <a:ext uri="{FF2B5EF4-FFF2-40B4-BE49-F238E27FC236}">
              <a16:creationId xmlns:a16="http://schemas.microsoft.com/office/drawing/2014/main" id="{00000000-0008-0000-0600-00000D000000}"/>
            </a:ext>
          </a:extLst>
        </xdr:cNvPr>
        <xdr:cNvSpPr txBox="1"/>
      </xdr:nvSpPr>
      <xdr:spPr bwMode="gray">
        <a:xfrm>
          <a:off x="133350" y="5657849"/>
          <a:ext cx="6629400" cy="1466851"/>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 benefits costs (in euros) paid by the institution for the salaries and wages reported in the previous question.</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These benefits usually include social security, medical, disability, life insurance, and retirement plan contributions. Professional staff benefits may also include car allowances, housing subsidies, memberships, and other perquisites.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these expenses</a:t>
          </a:r>
          <a:r>
            <a:rPr lang="en-US" sz="900" baseline="0">
              <a:solidFill>
                <a:schemeClr val="tx1"/>
              </a:solidFill>
            </a:rPr>
            <a:t> </a:t>
          </a:r>
          <a:r>
            <a:rPr lang="en-US" sz="900">
              <a:solidFill>
                <a:schemeClr val="tx1"/>
              </a:solidFill>
            </a:rPr>
            <a:t>regardless of whether they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benefits information for vacant positions unless those vacant positions were filled for at least 6 months during FY2025. If so, report the full budgeted benefits for those positions.</a:t>
          </a:r>
        </a:p>
      </xdr:txBody>
    </xdr:sp>
    <xdr:clientData/>
  </xdr:oneCellAnchor>
  <xdr:oneCellAnchor>
    <xdr:from>
      <xdr:col>1</xdr:col>
      <xdr:colOff>0</xdr:colOff>
      <xdr:row>36</xdr:row>
      <xdr:rowOff>3922</xdr:rowOff>
    </xdr:from>
    <xdr:ext cx="6629400" cy="2323649"/>
    <xdr:sp macro="" textlink="">
      <xdr:nvSpPr>
        <xdr:cNvPr id="14" name="TextBox 13">
          <a:extLst>
            <a:ext uri="{FF2B5EF4-FFF2-40B4-BE49-F238E27FC236}">
              <a16:creationId xmlns:a16="http://schemas.microsoft.com/office/drawing/2014/main" id="{00000000-0008-0000-0600-00000E000000}"/>
            </a:ext>
          </a:extLst>
        </xdr:cNvPr>
        <xdr:cNvSpPr txBox="1"/>
      </xdr:nvSpPr>
      <xdr:spPr bwMode="gray">
        <a:xfrm>
          <a:off x="120650" y="8693897"/>
          <a:ext cx="6629400" cy="2323649"/>
        </a:xfrm>
        <a:prstGeom prst="rect">
          <a:avLst/>
        </a:prstGeom>
        <a:noFill/>
      </xdr:spPr>
      <xdr:txBody>
        <a:bodyPr vertOverflow="clip" horzOverflow="clip" wrap="square" lIns="0" tIns="0" rIns="0" bIns="0" rtlCol="0" anchor="t">
          <a:spAutoFit/>
        </a:bodyPr>
        <a:lstStyle/>
        <a:p>
          <a:pPr>
            <a:lnSpc>
              <a:spcPct val="114000"/>
            </a:lnSpc>
            <a:spcBef>
              <a:spcPts val="500"/>
            </a:spcBef>
          </a:pPr>
          <a:r>
            <a:rPr lang="en-US" sz="900">
              <a:solidFill>
                <a:schemeClr val="tx1"/>
              </a:solidFill>
            </a:rPr>
            <a:t>Expenditures to be included:</a:t>
          </a:r>
        </a:p>
        <a:p>
          <a:pPr marL="171450" indent="-171450">
            <a:lnSpc>
              <a:spcPct val="114000"/>
            </a:lnSpc>
            <a:spcBef>
              <a:spcPts val="500"/>
            </a:spcBef>
            <a:buFont typeface="Arial" panose="020B0604020202020204" pitchFamily="34" charset="0"/>
            <a:buChar char="•"/>
          </a:pPr>
          <a:r>
            <a:rPr lang="en-US" sz="900">
              <a:solidFill>
                <a:schemeClr val="tx1"/>
              </a:solidFill>
            </a:rPr>
            <a:t>Postage and delivery services; telephone and personal communication devices (e.g., mobile phones)</a:t>
          </a:r>
        </a:p>
        <a:p>
          <a:pPr marL="171450" indent="-171450">
            <a:lnSpc>
              <a:spcPct val="114000"/>
            </a:lnSpc>
            <a:spcBef>
              <a:spcPts val="500"/>
            </a:spcBef>
            <a:buFont typeface="Arial" panose="020B0604020202020204" pitchFamily="34" charset="0"/>
            <a:buChar char="•"/>
          </a:pPr>
          <a:r>
            <a:rPr lang="en-US" sz="900">
              <a:solidFill>
                <a:schemeClr val="tx1"/>
              </a:solidFill>
            </a:rPr>
            <a:t>Printing and duplicating, both in‐house and contracted</a:t>
          </a:r>
        </a:p>
        <a:p>
          <a:pPr marL="171450" indent="-171450">
            <a:lnSpc>
              <a:spcPct val="114000"/>
            </a:lnSpc>
            <a:spcBef>
              <a:spcPts val="500"/>
            </a:spcBef>
            <a:buFont typeface="Arial" panose="020B0604020202020204" pitchFamily="34" charset="0"/>
            <a:buChar char="•"/>
          </a:pPr>
          <a:r>
            <a:rPr lang="en-US" sz="900">
              <a:solidFill>
                <a:schemeClr val="tx1"/>
              </a:solidFill>
            </a:rPr>
            <a:t>Travel including transportation, tolls, mileage, parking fees, lodging, meals, conference fees and incidentals</a:t>
          </a:r>
        </a:p>
        <a:p>
          <a:pPr marL="171450" indent="-171450">
            <a:lnSpc>
              <a:spcPct val="114000"/>
            </a:lnSpc>
            <a:spcBef>
              <a:spcPts val="500"/>
            </a:spcBef>
            <a:buFont typeface="Arial" panose="020B0604020202020204" pitchFamily="34" charset="0"/>
            <a:buChar char="•"/>
          </a:pPr>
          <a:r>
            <a:rPr lang="en-US" sz="900">
              <a:solidFill>
                <a:schemeClr val="tx1"/>
              </a:solidFill>
            </a:rPr>
            <a:t>Meeting and entertainment costs</a:t>
          </a:r>
        </a:p>
        <a:p>
          <a:pPr marL="171450" indent="-171450">
            <a:lnSpc>
              <a:spcPct val="114000"/>
            </a:lnSpc>
            <a:spcBef>
              <a:spcPts val="500"/>
            </a:spcBef>
            <a:buFont typeface="Arial" panose="020B0604020202020204" pitchFamily="34" charset="0"/>
            <a:buChar char="•"/>
          </a:pPr>
          <a:r>
            <a:rPr lang="en-US" sz="900">
              <a:solidFill>
                <a:schemeClr val="tx1"/>
              </a:solidFill>
            </a:rPr>
            <a:t>Professional fees and honoraria for fund‐raising counsel, consultants, wealth screening, attorneys, realtors, escrow agencies, writers, designers, advertising and public relations agencies, and the like</a:t>
          </a:r>
        </a:p>
        <a:p>
          <a:pPr marL="171450" indent="-171450">
            <a:lnSpc>
              <a:spcPct val="114000"/>
            </a:lnSpc>
            <a:spcBef>
              <a:spcPts val="500"/>
            </a:spcBef>
            <a:buFont typeface="Arial" panose="020B0604020202020204" pitchFamily="34" charset="0"/>
            <a:buChar char="•"/>
          </a:pPr>
          <a:r>
            <a:rPr lang="en-US" sz="900">
              <a:solidFill>
                <a:schemeClr val="tx1"/>
              </a:solidFill>
            </a:rPr>
            <a:t>General office supplies</a:t>
          </a:r>
          <a:r>
            <a:rPr lang="en-US" sz="900" baseline="0">
              <a:solidFill>
                <a:schemeClr val="tx1"/>
              </a:solidFill>
            </a:rPr>
            <a:t> and</a:t>
          </a:r>
          <a:r>
            <a:rPr lang="en-US" sz="900">
              <a:solidFill>
                <a:schemeClr val="tx1"/>
              </a:solidFill>
            </a:rPr>
            <a:t> equipment</a:t>
          </a:r>
        </a:p>
        <a:p>
          <a:pPr marL="171450" indent="-171450">
            <a:lnSpc>
              <a:spcPct val="114000"/>
            </a:lnSpc>
            <a:spcBef>
              <a:spcPts val="500"/>
            </a:spcBef>
            <a:buFont typeface="Arial" panose="020B0604020202020204" pitchFamily="34" charset="0"/>
            <a:buChar char="•"/>
          </a:pPr>
          <a:r>
            <a:rPr lang="en-US" sz="900">
              <a:solidFill>
                <a:schemeClr val="tx1"/>
              </a:solidFill>
            </a:rPr>
            <a:t>Software</a:t>
          </a:r>
          <a:r>
            <a:rPr lang="en-US" sz="900" baseline="0">
              <a:solidFill>
                <a:schemeClr val="tx1"/>
              </a:solidFill>
            </a:rPr>
            <a:t>-as-a-service subscription fees and </a:t>
          </a:r>
          <a:r>
            <a:rPr lang="en-US" sz="900">
              <a:solidFill>
                <a:schemeClr val="tx1"/>
              </a:solidFill>
            </a:rPr>
            <a:t>software your institution owns valued at under €5,000</a:t>
          </a:r>
        </a:p>
        <a:p>
          <a:pPr marL="171450" indent="-171450">
            <a:lnSpc>
              <a:spcPct val="114000"/>
            </a:lnSpc>
            <a:spcBef>
              <a:spcPts val="500"/>
            </a:spcBef>
            <a:buFont typeface="Arial" panose="020B0604020202020204" pitchFamily="34" charset="0"/>
            <a:buChar char="•"/>
          </a:pPr>
          <a:r>
            <a:rPr lang="en-US" sz="900">
              <a:solidFill>
                <a:schemeClr val="tx1"/>
              </a:solidFill>
            </a:rPr>
            <a:t>Subscriptions and memberships; and</a:t>
          </a:r>
        </a:p>
        <a:p>
          <a:pPr marL="171450" indent="-171450">
            <a:lnSpc>
              <a:spcPct val="114000"/>
            </a:lnSpc>
            <a:spcBef>
              <a:spcPts val="500"/>
            </a:spcBef>
            <a:buFont typeface="Arial" panose="020B0604020202020204" pitchFamily="34" charset="0"/>
            <a:buChar char="•"/>
          </a:pPr>
          <a:r>
            <a:rPr lang="en-US" sz="900">
              <a:solidFill>
                <a:schemeClr val="tx1"/>
              </a:solidFill>
            </a:rPr>
            <a:t>Training</a:t>
          </a:r>
        </a:p>
      </xdr:txBody>
    </xdr:sp>
    <xdr:clientData/>
  </xdr:oneCellAnchor>
  <xdr:oneCellAnchor>
    <xdr:from>
      <xdr:col>1</xdr:col>
      <xdr:colOff>0</xdr:colOff>
      <xdr:row>55</xdr:row>
      <xdr:rowOff>0</xdr:rowOff>
    </xdr:from>
    <xdr:ext cx="6629400" cy="2195409"/>
    <xdr:sp macro="" textlink="">
      <xdr:nvSpPr>
        <xdr:cNvPr id="16" name="TextBox 15">
          <a:extLst>
            <a:ext uri="{FF2B5EF4-FFF2-40B4-BE49-F238E27FC236}">
              <a16:creationId xmlns:a16="http://schemas.microsoft.com/office/drawing/2014/main" id="{00000000-0008-0000-0600-000010000000}"/>
            </a:ext>
          </a:extLst>
        </xdr:cNvPr>
        <xdr:cNvSpPr txBox="1"/>
      </xdr:nvSpPr>
      <xdr:spPr bwMode="gray">
        <a:xfrm>
          <a:off x="121292" y="12514494"/>
          <a:ext cx="6629400" cy="2195409"/>
        </a:xfrm>
        <a:prstGeom prst="rect">
          <a:avLst/>
        </a:prstGeom>
        <a:noFill/>
      </xdr:spPr>
      <xdr:txBody>
        <a:bodyPr vertOverflow="clip" horzOverflow="clip" wrap="square" lIns="0" tIns="0" rIns="0" bIns="0" rtlCol="0" anchor="t">
          <a:spAutoFit/>
        </a:bodyPr>
        <a:lstStyle/>
        <a:p>
          <a:pPr>
            <a:lnSpc>
              <a:spcPct val="114000"/>
            </a:lnSpc>
            <a:spcBef>
              <a:spcPts val="500"/>
            </a:spcBef>
          </a:pPr>
          <a:r>
            <a:rPr lang="en-US" sz="900">
              <a:solidFill>
                <a:schemeClr val="tx1"/>
              </a:solidFill>
            </a:rPr>
            <a:t>These expenditures may be amortized over a three‐year period.</a:t>
          </a:r>
        </a:p>
        <a:p>
          <a:pPr>
            <a:lnSpc>
              <a:spcPct val="114000"/>
            </a:lnSpc>
            <a:spcBef>
              <a:spcPts val="500"/>
            </a:spcBef>
          </a:pPr>
          <a:r>
            <a:rPr lang="en-US" sz="900">
              <a:solidFill>
                <a:schemeClr val="tx1"/>
              </a:solidFill>
            </a:rPr>
            <a:t>Expenditures to be included:</a:t>
          </a:r>
        </a:p>
        <a:p>
          <a:pPr marL="171450" indent="-171450">
            <a:lnSpc>
              <a:spcPct val="114000"/>
            </a:lnSpc>
            <a:spcBef>
              <a:spcPts val="500"/>
            </a:spcBef>
            <a:buFont typeface="Arial" panose="020B0604020202020204" pitchFamily="34" charset="0"/>
            <a:buChar char="•"/>
          </a:pPr>
          <a:r>
            <a:rPr lang="en-US" sz="900">
              <a:solidFill>
                <a:schemeClr val="tx1"/>
              </a:solidFill>
            </a:rPr>
            <a:t>Implementation,</a:t>
          </a:r>
          <a:r>
            <a:rPr lang="en-US" sz="900" baseline="0">
              <a:solidFill>
                <a:schemeClr val="tx1"/>
              </a:solidFill>
            </a:rPr>
            <a:t> customization, and internal development costs associated with software-as-a-service platforms</a:t>
          </a:r>
        </a:p>
        <a:p>
          <a:pPr marL="171450" indent="-171450">
            <a:lnSpc>
              <a:spcPct val="114000"/>
            </a:lnSpc>
            <a:spcBef>
              <a:spcPts val="500"/>
            </a:spcBef>
            <a:buFont typeface="Arial" panose="020B0604020202020204" pitchFamily="34" charset="0"/>
            <a:buChar char="•"/>
          </a:pPr>
          <a:r>
            <a:rPr lang="en-US" sz="900">
              <a:solidFill>
                <a:schemeClr val="tx1"/>
              </a:solidFill>
            </a:rPr>
            <a:t>Purchase costs of specialized equipment and software valued at more than €5,000 that your institution owns outright (i.e., does not have to pay an annual subscription fee)</a:t>
          </a:r>
        </a:p>
        <a:p>
          <a:pPr marL="0" indent="0">
            <a:lnSpc>
              <a:spcPct val="114000"/>
            </a:lnSpc>
            <a:spcBef>
              <a:spcPts val="500"/>
            </a:spcBef>
            <a:buFont typeface="Arial" panose="020B0604020202020204" pitchFamily="34" charset="0"/>
            <a:buNone/>
          </a:pPr>
          <a:r>
            <a:rPr lang="en-US" sz="900">
              <a:solidFill>
                <a:schemeClr val="tx1"/>
              </a:solidFill>
            </a:rPr>
            <a:t>Expenditures to be excluded:</a:t>
          </a:r>
        </a:p>
        <a:p>
          <a:pPr marL="171450" indent="-171450">
            <a:lnSpc>
              <a:spcPct val="114000"/>
            </a:lnSpc>
            <a:spcBef>
              <a:spcPts val="500"/>
            </a:spcBef>
            <a:buFont typeface="Arial" panose="020B0604020202020204" pitchFamily="34" charset="0"/>
            <a:buChar char="•"/>
          </a:pPr>
          <a:r>
            <a:rPr lang="en-US" sz="900">
              <a:solidFill>
                <a:schemeClr val="tx1"/>
              </a:solidFill>
            </a:rPr>
            <a:t>Recurring subscription</a:t>
          </a:r>
          <a:r>
            <a:rPr lang="en-US" sz="900" baseline="0">
              <a:solidFill>
                <a:schemeClr val="tx1"/>
              </a:solidFill>
            </a:rPr>
            <a:t> or licensing costs associated with software-as-a-service platforms</a:t>
          </a:r>
          <a:endParaRPr lang="en-US" sz="900">
            <a:solidFill>
              <a:schemeClr val="tx1"/>
            </a:solidFill>
          </a:endParaRPr>
        </a:p>
        <a:p>
          <a:pPr marL="171450" indent="-171450">
            <a:lnSpc>
              <a:spcPct val="114000"/>
            </a:lnSpc>
            <a:spcBef>
              <a:spcPts val="500"/>
            </a:spcBef>
            <a:buFont typeface="Arial" panose="020B0604020202020204" pitchFamily="34" charset="0"/>
            <a:buChar char="•"/>
          </a:pPr>
          <a:r>
            <a:rPr lang="en-US" sz="900">
              <a:solidFill>
                <a:schemeClr val="tx1"/>
              </a:solidFill>
            </a:rPr>
            <a:t>Renovations, alterations or improvements to office space</a:t>
          </a:r>
        </a:p>
        <a:p>
          <a:pPr marL="171450" indent="-171450">
            <a:lnSpc>
              <a:spcPct val="114000"/>
            </a:lnSpc>
            <a:spcBef>
              <a:spcPts val="500"/>
            </a:spcBef>
            <a:buFont typeface="Arial" panose="020B0604020202020204" pitchFamily="34" charset="0"/>
            <a:buChar char="•"/>
          </a:pPr>
          <a:r>
            <a:rPr lang="en-US" sz="900">
              <a:solidFill>
                <a:schemeClr val="tx1"/>
              </a:solidFill>
            </a:rPr>
            <a:t>Standard office equipment found in any well‐furnished administrative office, such as tables, desks, chairs, lamps, and the like.</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678815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11</xdr:col>
      <xdr:colOff>0</xdr:colOff>
      <xdr:row>6</xdr:row>
      <xdr:rowOff>114300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bwMode="gray">
        <a:xfrm>
          <a:off x="129541" y="1196341"/>
          <a:ext cx="7002779" cy="609599"/>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This sheet will</a:t>
          </a:r>
          <a:r>
            <a:rPr lang="en-US" sz="900" b="0" i="0" u="none" strike="noStrike" baseline="0">
              <a:solidFill>
                <a:schemeClr val="tx1"/>
              </a:solidFill>
              <a:effectLst/>
              <a:latin typeface="+mn-lt"/>
              <a:ea typeface="+mn-ea"/>
              <a:cs typeface="+mn-cs"/>
            </a:rPr>
            <a:t> track staffing levels within advancement. For staff members who split their time between functions (e.g., development and alumni relations; major and annual leadership gifts), divide their FTE count accordingly. You may use up to two decimal places to represent split staff time.</a:t>
          </a:r>
        </a:p>
      </xdr:txBody>
    </xdr:sp>
    <xdr:clientData/>
  </xdr:twoCellAnchor>
  <xdr:oneCellAnchor>
    <xdr:from>
      <xdr:col>1</xdr:col>
      <xdr:colOff>0</xdr:colOff>
      <xdr:row>10</xdr:row>
      <xdr:rowOff>0</xdr:rowOff>
    </xdr:from>
    <xdr:ext cx="6629400" cy="1600200"/>
    <xdr:sp macro="" textlink="">
      <xdr:nvSpPr>
        <xdr:cNvPr id="4" name="TextBox 3">
          <a:extLst>
            <a:ext uri="{FF2B5EF4-FFF2-40B4-BE49-F238E27FC236}">
              <a16:creationId xmlns:a16="http://schemas.microsoft.com/office/drawing/2014/main" id="{00000000-0008-0000-0700-000004000000}"/>
            </a:ext>
          </a:extLst>
        </xdr:cNvPr>
        <xdr:cNvSpPr txBox="1"/>
      </xdr:nvSpPr>
      <xdr:spPr bwMode="gray">
        <a:xfrm>
          <a:off x="133350" y="2571750"/>
          <a:ext cx="6629400" cy="1600200"/>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FTEs here using the same functional categories you used for expenditures. You can use up to two decimal places to report personnel distribution. For example, if you have 4 full‐time and 3 half‐time staff working in a functional area, you would enter 5.50. The time of a single employee may be distributed over more than one functional area.</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Only include staff who receive W‐2s. Report the expenditures for outside counsel under current operations expenditures on</a:t>
          </a:r>
          <a:r>
            <a:rPr lang="en-US" sz="900" baseline="0">
              <a:solidFill>
                <a:schemeClr val="tx1"/>
              </a:solidFill>
            </a:rPr>
            <a:t> the previous sheet, </a:t>
          </a:r>
          <a:r>
            <a:rPr lang="en-US" sz="900">
              <a:solidFill>
                <a:schemeClr val="tx1"/>
              </a:solidFill>
            </a:rPr>
            <a:t>but do not report these individuals as staff FTEs here or as part of salaries.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a:t>
          </a:r>
          <a:r>
            <a:rPr lang="en-US" sz="900" b="0" baseline="0">
              <a:solidFill>
                <a:schemeClr val="tx1"/>
              </a:solidFill>
              <a:latin typeface="+mn-lt"/>
              <a:ea typeface="+mn-ea"/>
              <a:cs typeface="+mn-cs"/>
            </a:rPr>
            <a:t> full budgeted position (e.g., an FTE position that is filled for 8 months should be reported as 1 FTE)</a:t>
          </a:r>
          <a:r>
            <a:rPr lang="en-US" sz="900" b="0">
              <a:solidFill>
                <a:schemeClr val="tx1"/>
              </a:solidFill>
              <a:latin typeface="+mn-lt"/>
              <a:ea typeface="+mn-ea"/>
              <a:cs typeface="+mn-cs"/>
            </a:rPr>
            <a:t>.</a:t>
          </a:r>
        </a:p>
      </xdr:txBody>
    </xdr:sp>
    <xdr:clientData/>
  </xdr:oneCellAnchor>
  <xdr:twoCellAnchor>
    <xdr:from>
      <xdr:col>0</xdr:col>
      <xdr:colOff>122669</xdr:colOff>
      <xdr:row>99</xdr:row>
      <xdr:rowOff>115419</xdr:rowOff>
    </xdr:from>
    <xdr:to>
      <xdr:col>2</xdr:col>
      <xdr:colOff>1171373</xdr:colOff>
      <xdr:row>102</xdr:row>
      <xdr:rowOff>123547</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bwMode="gray">
        <a:xfrm>
          <a:off x="122669" y="26394894"/>
          <a:ext cx="1420179" cy="465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99</xdr:row>
      <xdr:rowOff>115419</xdr:rowOff>
    </xdr:from>
    <xdr:to>
      <xdr:col>10</xdr:col>
      <xdr:colOff>885109</xdr:colOff>
      <xdr:row>102</xdr:row>
      <xdr:rowOff>123547</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bwMode="gray">
        <a:xfrm>
          <a:off x="5534664" y="26394894"/>
          <a:ext cx="1379770" cy="465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24</xdr:row>
      <xdr:rowOff>146048</xdr:rowOff>
    </xdr:from>
    <xdr:ext cx="6629400" cy="3897053"/>
    <xdr:sp macro="" textlink="">
      <xdr:nvSpPr>
        <xdr:cNvPr id="7" name="TextBox 6">
          <a:extLst>
            <a:ext uri="{FF2B5EF4-FFF2-40B4-BE49-F238E27FC236}">
              <a16:creationId xmlns:a16="http://schemas.microsoft.com/office/drawing/2014/main" id="{00000000-0008-0000-0700-000007000000}"/>
            </a:ext>
          </a:extLst>
        </xdr:cNvPr>
        <xdr:cNvSpPr txBox="1"/>
      </xdr:nvSpPr>
      <xdr:spPr bwMode="gray">
        <a:xfrm>
          <a:off x="120570" y="6279023"/>
          <a:ext cx="6629400" cy="3897053"/>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development/fundraising FTEs. Please report all development/fundraising staff regardless of whether their salary and benefits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Major,</a:t>
          </a:r>
          <a:r>
            <a:rPr lang="en-US" sz="900" b="1" baseline="0">
              <a:solidFill>
                <a:schemeClr val="tx1"/>
              </a:solidFill>
            </a:rPr>
            <a:t> </a:t>
          </a:r>
          <a:r>
            <a:rPr lang="en-US" sz="900" b="1">
              <a:solidFill>
                <a:schemeClr val="tx1"/>
              </a:solidFill>
            </a:rPr>
            <a:t>principal, and leadership annual gift officers </a:t>
          </a:r>
          <a:r>
            <a:rPr lang="en-US" sz="900">
              <a:solidFill>
                <a:schemeClr val="tx1"/>
              </a:solidFill>
            </a:rPr>
            <a:t>are defined as frontline fundraisers who cultivate and solicit donations at the major gift and annual leadership giving levels, respectively. These levels will vary by institution. Please use the definitions for "major gifts," "principal</a:t>
          </a:r>
          <a:r>
            <a:rPr lang="en-US" sz="900" baseline="0">
              <a:solidFill>
                <a:schemeClr val="tx1"/>
              </a:solidFill>
            </a:rPr>
            <a:t> gifts,"</a:t>
          </a:r>
          <a:r>
            <a:rPr lang="en-US" sz="900">
              <a:solidFill>
                <a:schemeClr val="tx1"/>
              </a:solidFill>
            </a:rPr>
            <a:t> and "leadership annual gifts" to which your institution adheres.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Other annual fund/giving staff </a:t>
          </a:r>
          <a:r>
            <a:rPr lang="en-US" sz="900">
              <a:solidFill>
                <a:schemeClr val="tx1"/>
              </a:solidFill>
            </a:rPr>
            <a:t>are defined as fundraisers (excluding student callers employed by your institution) who primarily coordinate and</a:t>
          </a:r>
          <a:r>
            <a:rPr lang="en-US" sz="900" baseline="0">
              <a:solidFill>
                <a:schemeClr val="tx1"/>
              </a:solidFill>
            </a:rPr>
            <a:t> execute on </a:t>
          </a:r>
          <a:r>
            <a:rPr lang="en-US" sz="900">
              <a:solidFill>
                <a:schemeClr val="tx1"/>
              </a:solidFill>
            </a:rPr>
            <a:t>high-volume direct-response development activities such as direct mail outreach, phonathon programs, digital fundraising, crowdfunding, days of giving, etc. If your annual fund/giving staff also cultivate a portfolio of annual leadership giving prospects, use up to two decimal places to divide their time across "other</a:t>
          </a:r>
          <a:r>
            <a:rPr lang="en-US" sz="900" baseline="0">
              <a:solidFill>
                <a:schemeClr val="tx1"/>
              </a:solidFill>
            </a:rPr>
            <a:t> annual fund/giving" and "annual leadership giving</a:t>
          </a:r>
          <a:r>
            <a:rPr lang="en-US" sz="900">
              <a:solidFill>
                <a:schemeClr val="tx1"/>
              </a:solidFill>
            </a:rPr>
            <a:t>."</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Development events staff </a:t>
          </a:r>
          <a:r>
            <a:rPr lang="en-US" sz="900">
              <a:solidFill>
                <a:schemeClr val="tx1"/>
              </a:solidFill>
            </a:rPr>
            <a:t>include any staff</a:t>
          </a:r>
          <a:r>
            <a:rPr lang="en-US" sz="900" baseline="0">
              <a:solidFill>
                <a:schemeClr val="tx1"/>
              </a:solidFill>
            </a:rPr>
            <a:t> who coordinate f</a:t>
          </a:r>
          <a:r>
            <a:rPr lang="en-US" sz="900">
              <a:solidFill>
                <a:schemeClr val="tx1"/>
              </a:solidFill>
            </a:rPr>
            <a:t>undraising events, such as luncheons, dinners, golf tournaments, benefit concerts, auctions, and the like</a:t>
          </a:r>
          <a:r>
            <a:rPr lang="en-US" sz="900" baseline="0">
              <a:solidFill>
                <a:schemeClr val="tx1"/>
              </a:solidFill>
            </a:rPr>
            <a:t>. You may use up to two decimal places to report this data. For example, if a staff member splits their rime 50/50 between development events and alumni relations events, submit 0.5 FTE here.. </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Development support</a:t>
          </a:r>
          <a:r>
            <a:rPr lang="en-US" sz="900" b="1" baseline="0">
              <a:solidFill>
                <a:schemeClr val="tx1"/>
              </a:solidFill>
            </a:rPr>
            <a:t> staff </a:t>
          </a:r>
          <a:r>
            <a:rPr lang="en-US" sz="900" baseline="0">
              <a:solidFill>
                <a:schemeClr val="tx1"/>
              </a:solidFill>
            </a:rPr>
            <a:t>provide direct operational and administrative support specifically to development staff. You should count here support staff who do not report to or meet the criteria for advancement services. Please include qualification officers in this category.  </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Exclude advancement management FTEs from this question, even if they carry a portfolio of prospects.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oneCellAnchor>
    <xdr:from>
      <xdr:col>1</xdr:col>
      <xdr:colOff>0</xdr:colOff>
      <xdr:row>54</xdr:row>
      <xdr:rowOff>142874</xdr:rowOff>
    </xdr:from>
    <xdr:ext cx="6629400" cy="3971926"/>
    <xdr:sp macro="" textlink="">
      <xdr:nvSpPr>
        <xdr:cNvPr id="9" name="TextBox 8">
          <a:extLst>
            <a:ext uri="{FF2B5EF4-FFF2-40B4-BE49-F238E27FC236}">
              <a16:creationId xmlns:a16="http://schemas.microsoft.com/office/drawing/2014/main" id="{A661A2FE-6ABA-4F78-848C-1C9188409445}"/>
            </a:ext>
          </a:extLst>
        </xdr:cNvPr>
        <xdr:cNvSpPr txBox="1"/>
      </xdr:nvSpPr>
      <xdr:spPr bwMode="gray">
        <a:xfrm>
          <a:off x="129540" y="12792074"/>
          <a:ext cx="6629400" cy="3971926"/>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a subset of staff working within advancement services</a:t>
          </a:r>
          <a:r>
            <a:rPr lang="en-US" sz="900" baseline="0">
              <a:solidFill>
                <a:schemeClr val="tx1"/>
              </a:solidFill>
            </a:rPr>
            <a:t>. The total number of staff reported in this section will be less than the total number of advancement services staff reported above, since this question does not account for gift processing, database management, advancement IT, financial reporting, etc.</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how many prospect research,</a:t>
          </a:r>
          <a:r>
            <a:rPr lang="en-US" sz="900" baseline="0">
              <a:solidFill>
                <a:schemeClr val="tx1"/>
              </a:solidFill>
            </a:rPr>
            <a:t> prospect management, and data/analytics staff your institution currently employs.</a:t>
          </a:r>
          <a:r>
            <a:rPr lang="en-US" sz="900">
              <a:solidFill>
                <a:schemeClr val="tx1"/>
              </a:solidFill>
            </a:rPr>
            <a:t> Please report all</a:t>
          </a:r>
          <a:r>
            <a:rPr lang="en-US" sz="900" baseline="0">
              <a:solidFill>
                <a:schemeClr val="tx1"/>
              </a:solidFill>
            </a:rPr>
            <a:t> relevant </a:t>
          </a:r>
          <a:r>
            <a:rPr lang="en-US" sz="900">
              <a:solidFill>
                <a:schemeClr val="tx1"/>
              </a:solidFill>
            </a:rPr>
            <a:t>staff regardless of whether their salary and benefits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Prospect</a:t>
          </a:r>
          <a:r>
            <a:rPr lang="en-US" sz="900" b="1" baseline="0">
              <a:solidFill>
                <a:schemeClr val="tx1"/>
              </a:solidFill>
            </a:rPr>
            <a:t> research staff </a:t>
          </a:r>
          <a:r>
            <a:rPr lang="en-US" sz="900">
              <a:solidFill>
                <a:schemeClr val="tx1"/>
              </a:solidFill>
            </a:rPr>
            <a:t>are defined as staff members who oversee</a:t>
          </a:r>
          <a:r>
            <a:rPr lang="en-US" sz="900" baseline="0">
              <a:solidFill>
                <a:schemeClr val="tx1"/>
              </a:solidFill>
            </a:rPr>
            <a:t> the identification of high-net-worth prospects and compile information on their capacity, interests, passions, and philanthropic behaviors.</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Prospect management staff </a:t>
          </a:r>
          <a:r>
            <a:rPr lang="en-US" sz="900">
              <a:solidFill>
                <a:schemeClr val="tx1"/>
              </a:solidFill>
            </a:rPr>
            <a:t>are defined as staff members who assist</a:t>
          </a:r>
          <a:r>
            <a:rPr lang="en-US" sz="900" baseline="0">
              <a:solidFill>
                <a:schemeClr val="tx1"/>
              </a:solidFill>
            </a:rPr>
            <a:t> in the development of cultivation strategies, provide portfolio accountability, and partner with frontline fundraisers on portfolio management.</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Data/analytics</a:t>
          </a:r>
          <a:r>
            <a:rPr lang="en-US" sz="900" b="1" baseline="0">
              <a:solidFill>
                <a:schemeClr val="tx1"/>
              </a:solidFill>
            </a:rPr>
            <a:t> staff </a:t>
          </a:r>
          <a:r>
            <a:rPr lang="en-US" sz="900" b="0" baseline="0">
              <a:solidFill>
                <a:schemeClr val="tx1"/>
              </a:solidFill>
            </a:rPr>
            <a:t>are defined as staff members who analyze prospect data to inform prospect prioritization and cultivation strategies</a:t>
          </a:r>
          <a:r>
            <a:rPr lang="en-US" sz="900" baseline="0">
              <a:solidFill>
                <a:schemeClr val="tx1"/>
              </a:solidFill>
            </a:rPr>
            <a:t>. Please exclude staff members who exclusively maintain the operational data infrastructure of advancement (e.g., database management, technology support).</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At many institutions,</a:t>
          </a:r>
          <a:r>
            <a:rPr lang="en-US" sz="900" baseline="0">
              <a:solidFill>
                <a:schemeClr val="tx1"/>
              </a:solidFill>
            </a:rPr>
            <a:t> individual staff members perform more than one of these roles. </a:t>
          </a:r>
          <a:r>
            <a:rPr lang="en-US" sz="900" b="1" baseline="0">
              <a:solidFill>
                <a:schemeClr val="tx1"/>
              </a:solidFill>
            </a:rPr>
            <a:t>Please use up to two decimal places to account for these overlapping responsibilities.</a:t>
          </a:r>
          <a:r>
            <a:rPr lang="en-US" sz="900" baseline="0">
              <a:solidFill>
                <a:schemeClr val="tx1"/>
              </a:solidFill>
            </a:rPr>
            <a:t> For example, if a single staff member performs prospect research, prospect management, and data/analytics tasks equally, record 0.33 FTEs in each of those three areas. If a single staff member divides his/her time between prospect management and data/analytics, record 0.5 FTEs in each of those two areas.</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oneCellAnchor>
    <xdr:from>
      <xdr:col>1</xdr:col>
      <xdr:colOff>0</xdr:colOff>
      <xdr:row>82</xdr:row>
      <xdr:rowOff>142874</xdr:rowOff>
    </xdr:from>
    <xdr:ext cx="6629400" cy="3067051"/>
    <xdr:sp macro="" textlink="">
      <xdr:nvSpPr>
        <xdr:cNvPr id="10" name="TextBox 9">
          <a:extLst>
            <a:ext uri="{FF2B5EF4-FFF2-40B4-BE49-F238E27FC236}">
              <a16:creationId xmlns:a16="http://schemas.microsoft.com/office/drawing/2014/main" id="{C06B96AF-33AD-448F-A97E-F0221BC35FB1}"/>
            </a:ext>
          </a:extLst>
        </xdr:cNvPr>
        <xdr:cNvSpPr txBox="1"/>
      </xdr:nvSpPr>
      <xdr:spPr bwMode="gray">
        <a:xfrm>
          <a:off x="123825" y="21917024"/>
          <a:ext cx="6629400" cy="3067051"/>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advancement communications FTEs. Please report all relevant staff regardless of who pays their salary and their reporting lines. </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note that stewardship and donor relations FTEs are included in the advancement communications functional unit.</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Communications staff </a:t>
          </a:r>
          <a:r>
            <a:rPr lang="en-US" sz="900">
              <a:solidFill>
                <a:schemeClr val="tx1"/>
              </a:solidFill>
            </a:rPr>
            <a:t>include staff members who focus on advancement-specific external written communications (online and print)  such as, donor-facing website content development, the annual fund, fundraising campaigns, and alumni relations units.  </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Stewardship and donor relations staff </a:t>
          </a:r>
          <a:r>
            <a:rPr lang="en-US" sz="900">
              <a:solidFill>
                <a:schemeClr val="tx1"/>
              </a:solidFill>
            </a:rPr>
            <a:t>are defined as staff members who focus on donor recognition and stewardship, including honor rolls, gift society administration, and communications focused on the impact of gifts, as well as events staged exclusively for stewardship purposes.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Since advancement communications includes all staff that fit the above criteria, regardless of whether they report to or are budgeted within advancement or a separate marketing/communications unit, this section asks you to record the number of FTEs who report through advancement and the number of FTEs who do not report through advancement.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57658</xdr:colOff>
      <xdr:row>0</xdr:row>
      <xdr:rowOff>675640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3</xdr:rowOff>
    </xdr:from>
    <xdr:to>
      <xdr:col>11</xdr:col>
      <xdr:colOff>0</xdr:colOff>
      <xdr:row>11</xdr:row>
      <xdr:rowOff>638175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bwMode="gray">
        <a:xfrm>
          <a:off x="133351" y="1190628"/>
          <a:ext cx="7172324" cy="1962147"/>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One major limitation of other benchmarking initiatives is that they solicit data on an institution's "cash" fundraising production. Given that this does not fully represent the true productivity of an advancement shop, this initiative seeks instead to gather a more complete picture of fundraising performance.</a:t>
          </a:r>
          <a:br>
            <a:rPr lang="en-US" sz="900">
              <a:solidFill>
                <a:schemeClr val="tx1"/>
              </a:solidFill>
            </a:rPr>
          </a:br>
          <a:br>
            <a:rPr lang="en-US" sz="900">
              <a:solidFill>
                <a:schemeClr val="tx1"/>
              </a:solidFill>
            </a:rPr>
          </a:br>
          <a:r>
            <a:rPr lang="en-US" sz="900" b="0" i="0">
              <a:solidFill>
                <a:schemeClr val="tx1"/>
              </a:solidFill>
              <a:effectLst/>
              <a:latin typeface="+mn-lt"/>
              <a:ea typeface="+mn-ea"/>
              <a:cs typeface="+mn-cs"/>
            </a:rPr>
            <a:t>On this sheet, you will see references to the term "total fundraising production" or "new gifts and commitments." Our operating definition for this term is as follows: </a:t>
          </a:r>
          <a:r>
            <a:rPr lang="en-US" sz="900" b="1" i="0">
              <a:solidFill>
                <a:schemeClr val="tx1"/>
              </a:solidFill>
              <a:effectLst/>
              <a:latin typeface="+mn-lt"/>
              <a:ea typeface="+mn-ea"/>
              <a:cs typeface="+mn-cs"/>
            </a:rPr>
            <a:t>New/outright gifts, new pledges at full face value, and documented bequest intentions and other expectancies at full face value</a:t>
          </a:r>
          <a:r>
            <a:rPr lang="en-US" sz="900" b="1" i="0" baseline="0">
              <a:solidFill>
                <a:schemeClr val="tx1"/>
              </a:solidFill>
              <a:effectLst/>
              <a:latin typeface="+mn-lt"/>
              <a:ea typeface="+mn-ea"/>
              <a:cs typeface="+mn-cs"/>
            </a:rPr>
            <a:t> irrespective of the age of the donor</a:t>
          </a:r>
          <a:r>
            <a:rPr lang="en-US" sz="900" b="1" i="0">
              <a:solidFill>
                <a:schemeClr val="tx1"/>
              </a:solidFill>
              <a:effectLst/>
              <a:latin typeface="+mn-lt"/>
              <a:ea typeface="+mn-ea"/>
              <a:cs typeface="+mn-cs"/>
            </a:rPr>
            <a:t>. This excludes payments on past pledges and realized intentions/commitments counted in a prior year.</a:t>
          </a:r>
          <a:endParaRPr lang="en-US" sz="900" b="0" i="0">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If you submitted fundraising production data to EAB last year, you may leave those sections blank and simply provide your FY2025 totals.</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include medical and athletics fundraising totals in the fundraising production data reported here even if you also report them on the next tab.</a:t>
          </a:r>
        </a:p>
      </xdr:txBody>
    </xdr:sp>
    <xdr:clientData/>
  </xdr:twoCellAnchor>
  <xdr:twoCellAnchor>
    <xdr:from>
      <xdr:col>0</xdr:col>
      <xdr:colOff>129018</xdr:colOff>
      <xdr:row>86</xdr:row>
      <xdr:rowOff>134470</xdr:rowOff>
    </xdr:from>
    <xdr:to>
      <xdr:col>3</xdr:col>
      <xdr:colOff>50151</xdr:colOff>
      <xdr:row>88</xdr:row>
      <xdr:rowOff>110848</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bwMode="gray">
        <a:xfrm>
          <a:off x="129018" y="23699320"/>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86</xdr:row>
      <xdr:rowOff>134470</xdr:rowOff>
    </xdr:from>
    <xdr:to>
      <xdr:col>10</xdr:col>
      <xdr:colOff>912372</xdr:colOff>
      <xdr:row>88</xdr:row>
      <xdr:rowOff>110848</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bwMode="gray">
        <a:xfrm>
          <a:off x="5706114" y="23699320"/>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14</xdr:row>
      <xdr:rowOff>0</xdr:rowOff>
    </xdr:from>
    <xdr:ext cx="6629400" cy="1087734"/>
    <xdr:sp macro="" textlink="">
      <xdr:nvSpPr>
        <xdr:cNvPr id="7" name="TextBox 6">
          <a:extLst>
            <a:ext uri="{FF2B5EF4-FFF2-40B4-BE49-F238E27FC236}">
              <a16:creationId xmlns:a16="http://schemas.microsoft.com/office/drawing/2014/main" id="{00000000-0008-0000-0800-000007000000}"/>
            </a:ext>
          </a:extLst>
        </xdr:cNvPr>
        <xdr:cNvSpPr txBox="1"/>
      </xdr:nvSpPr>
      <xdr:spPr bwMode="gray">
        <a:xfrm>
          <a:off x="133350" y="5448300"/>
          <a:ext cx="6629400" cy="1087734"/>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dollar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xdr:txBody>
    </xdr:sp>
    <xdr:clientData/>
  </xdr:oneCellAnchor>
  <xdr:oneCellAnchor>
    <xdr:from>
      <xdr:col>1</xdr:col>
      <xdr:colOff>0</xdr:colOff>
      <xdr:row>78</xdr:row>
      <xdr:rowOff>0</xdr:rowOff>
    </xdr:from>
    <xdr:ext cx="6838950" cy="144207"/>
    <xdr:sp macro="" textlink="">
      <xdr:nvSpPr>
        <xdr:cNvPr id="8" name="TextBox 7">
          <a:extLst>
            <a:ext uri="{FF2B5EF4-FFF2-40B4-BE49-F238E27FC236}">
              <a16:creationId xmlns:a16="http://schemas.microsoft.com/office/drawing/2014/main" id="{00000000-0008-0000-0800-000008000000}"/>
            </a:ext>
          </a:extLst>
        </xdr:cNvPr>
        <xdr:cNvSpPr txBox="1"/>
      </xdr:nvSpPr>
      <xdr:spPr bwMode="gray">
        <a:xfrm>
          <a:off x="123825" y="22126575"/>
          <a:ext cx="6838950" cy="144207"/>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review the</a:t>
          </a:r>
          <a:r>
            <a:rPr lang="en-US" sz="900" baseline="0">
              <a:solidFill>
                <a:schemeClr val="tx1"/>
              </a:solidFill>
            </a:rPr>
            <a:t> table below to ensure that it accurately captures your FY2023-FY2025 fundraising production totals.</a:t>
          </a:r>
          <a:endParaRPr lang="en-US" sz="900">
            <a:solidFill>
              <a:schemeClr val="tx1"/>
            </a:soli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114301</xdr:colOff>
      <xdr:row>0</xdr:row>
      <xdr:rowOff>114300</xdr:rowOff>
    </xdr:from>
    <xdr:to>
      <xdr:col>2</xdr:col>
      <xdr:colOff>742950</xdr:colOff>
      <xdr:row>0</xdr:row>
      <xdr:rowOff>660146</xdr:rowOff>
    </xdr:to>
    <xdr:pic>
      <xdr:nvPicPr>
        <xdr:cNvPr id="4" name="Picture 3">
          <a:extLst>
            <a:ext uri="{FF2B5EF4-FFF2-40B4-BE49-F238E27FC236}">
              <a16:creationId xmlns:a16="http://schemas.microsoft.com/office/drawing/2014/main" id="{1C9448F9-3EEE-4574-9419-B3B14DDCC6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114300"/>
          <a:ext cx="1381124" cy="542671"/>
        </a:xfrm>
        <a:prstGeom prst="rect">
          <a:avLst/>
        </a:prstGeom>
      </xdr:spPr>
    </xdr:pic>
    <xdr:clientData/>
  </xdr:twoCellAnchor>
  <xdr:twoCellAnchor>
    <xdr:from>
      <xdr:col>1</xdr:col>
      <xdr:colOff>0</xdr:colOff>
      <xdr:row>3</xdr:row>
      <xdr:rowOff>1</xdr:rowOff>
    </xdr:from>
    <xdr:to>
      <xdr:col>10</xdr:col>
      <xdr:colOff>933450</xdr:colOff>
      <xdr:row>3</xdr:row>
      <xdr:rowOff>1555750</xdr:rowOff>
    </xdr:to>
    <xdr:sp macro="" textlink="">
      <xdr:nvSpPr>
        <xdr:cNvPr id="3" name="TextBox 2">
          <a:extLst>
            <a:ext uri="{FF2B5EF4-FFF2-40B4-BE49-F238E27FC236}">
              <a16:creationId xmlns:a16="http://schemas.microsoft.com/office/drawing/2014/main" id="{3A747E1F-9A94-4258-A58A-7802CA6CA9B5}"/>
            </a:ext>
          </a:extLst>
        </xdr:cNvPr>
        <xdr:cNvSpPr txBox="1"/>
      </xdr:nvSpPr>
      <xdr:spPr bwMode="gray">
        <a:xfrm>
          <a:off x="120650" y="1193801"/>
          <a:ext cx="6750050" cy="1555749"/>
        </a:xfrm>
        <a:prstGeom prst="rect">
          <a:avLst/>
        </a:prstGeom>
        <a:noFill/>
      </xdr:spPr>
      <xdr:txBody>
        <a:bodyPr vertOverflow="clip" horzOverflow="clip" wrap="square" lIns="45720" rIns="45720" numCol="2" spcCol="45720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lang="en-US" sz="900">
              <a:solidFill>
                <a:schemeClr val="tx1"/>
              </a:solidFill>
              <a:effectLst/>
            </a:rPr>
            <a:t>Institutions</a:t>
          </a:r>
          <a:r>
            <a:rPr lang="en-US" sz="900" baseline="0">
              <a:solidFill>
                <a:schemeClr val="tx1"/>
              </a:solidFill>
              <a:effectLst/>
            </a:rPr>
            <a:t> that have an extensive medical  fundraising operation may use this sheet to enter data specific to that function. </a:t>
          </a:r>
          <a:r>
            <a:rPr lang="en-US" sz="900" b="1" baseline="0">
              <a:solidFill>
                <a:schemeClr val="tx1"/>
              </a:solidFill>
              <a:effectLst/>
            </a:rPr>
            <a:t>Any data listed on this sheet should also be included in the information on the previous tabs.</a:t>
          </a:r>
          <a:r>
            <a:rPr lang="en-US" sz="900" baseline="0">
              <a:solidFill>
                <a:schemeClr val="tx1"/>
              </a:solidFill>
              <a:effectLst/>
            </a:rPr>
            <a:t> For this dataset, please use the same definition of "fundraising production" as is used in the previous sheet (the full face value of new gifts and pledges excluding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Data entered here will be used to compile more strongly representative cohorts and will be included in the final benchmarking reports.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Medical gifts are defined as donations that support your institution's school of medicine, hospital or hospital system, medical research, or other medical endeavors that your institution undertakes.</a:t>
          </a:r>
        </a:p>
        <a:p>
          <a:pPr marL="0" marR="0" lvl="0" indent="0" defTabSz="914400" eaLnBrk="1" fontAlgn="auto" latinLnBrk="0" hangingPunct="1">
            <a:lnSpc>
              <a:spcPct val="114000"/>
            </a:lnSpc>
            <a:spcBef>
              <a:spcPts val="500"/>
            </a:spcBef>
            <a:spcAft>
              <a:spcPts val="0"/>
            </a:spcAft>
            <a:buClrTx/>
            <a:buSzTx/>
            <a:buFontTx/>
            <a:buNone/>
            <a:tabLst/>
            <a:defRPr/>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b="0" i="0" u="none" strike="noStrike" baseline="0">
            <a:solidFill>
              <a:schemeClr val="tx1"/>
            </a:solidFill>
            <a:effectLst/>
            <a:latin typeface="+mn-lt"/>
            <a:ea typeface="+mn-ea"/>
            <a:cs typeface="+mn-cs"/>
          </a:endParaRPr>
        </a:p>
      </xdr:txBody>
    </xdr:sp>
    <xdr:clientData/>
  </xdr:twoCellAnchor>
  <xdr:oneCellAnchor>
    <xdr:from>
      <xdr:col>1</xdr:col>
      <xdr:colOff>0</xdr:colOff>
      <xdr:row>9</xdr:row>
      <xdr:rowOff>59530</xdr:rowOff>
    </xdr:from>
    <xdr:ext cx="6629400" cy="1520096"/>
    <xdr:sp macro="" textlink="">
      <xdr:nvSpPr>
        <xdr:cNvPr id="2" name="TextBox 1">
          <a:extLst>
            <a:ext uri="{FF2B5EF4-FFF2-40B4-BE49-F238E27FC236}">
              <a16:creationId xmlns:a16="http://schemas.microsoft.com/office/drawing/2014/main" id="{87FC4A67-EC00-42ED-8098-17CE3C1FBFCB}"/>
            </a:ext>
          </a:extLst>
        </xdr:cNvPr>
        <xdr:cNvSpPr txBox="1"/>
      </xdr:nvSpPr>
      <xdr:spPr bwMode="gray">
        <a:xfrm>
          <a:off x="119063" y="4087811"/>
          <a:ext cx="6629400" cy="152009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euro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provide data from FY2023 - FY2025, irrespective of your submissions in previous years. </a:t>
          </a: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xdr:txBody>
    </xdr:sp>
    <xdr:clientData/>
  </xdr:oneCellAnchor>
  <xdr:oneCellAnchor>
    <xdr:from>
      <xdr:col>1</xdr:col>
      <xdr:colOff>160337</xdr:colOff>
      <xdr:row>49</xdr:row>
      <xdr:rowOff>82549</xdr:rowOff>
    </xdr:from>
    <xdr:ext cx="6629400" cy="304122"/>
    <xdr:sp macro="" textlink="">
      <xdr:nvSpPr>
        <xdr:cNvPr id="5" name="TextBox 4">
          <a:extLst>
            <a:ext uri="{FF2B5EF4-FFF2-40B4-BE49-F238E27FC236}">
              <a16:creationId xmlns:a16="http://schemas.microsoft.com/office/drawing/2014/main" id="{871102FE-1480-49B5-8256-9382BEC089F6}"/>
            </a:ext>
          </a:extLst>
        </xdr:cNvPr>
        <xdr:cNvSpPr txBox="1"/>
      </xdr:nvSpPr>
      <xdr:spPr bwMode="gray">
        <a:xfrm>
          <a:off x="279400" y="11853862"/>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provide the total value of expenses</a:t>
          </a:r>
          <a:r>
            <a:rPr lang="en-US" sz="900" baseline="0">
              <a:solidFill>
                <a:schemeClr val="tx1"/>
              </a:solidFill>
            </a:rPr>
            <a:t> for medical fundraising at your institution. The expenses provided in this section should also be included in the data on the "expenditure data" tab. </a:t>
          </a:r>
          <a:endParaRPr lang="en-US" sz="900">
            <a:solidFill>
              <a:schemeClr val="tx1"/>
            </a:solidFill>
            <a:effectLst/>
          </a:endParaRPr>
        </a:p>
      </xdr:txBody>
    </xdr:sp>
    <xdr:clientData/>
  </xdr:oneCellAnchor>
  <xdr:oneCellAnchor>
    <xdr:from>
      <xdr:col>1</xdr:col>
      <xdr:colOff>160337</xdr:colOff>
      <xdr:row>55</xdr:row>
      <xdr:rowOff>82549</xdr:rowOff>
    </xdr:from>
    <xdr:ext cx="6896100" cy="851195"/>
    <xdr:sp macro="" textlink="">
      <xdr:nvSpPr>
        <xdr:cNvPr id="6" name="TextBox 5">
          <a:extLst>
            <a:ext uri="{FF2B5EF4-FFF2-40B4-BE49-F238E27FC236}">
              <a16:creationId xmlns:a16="http://schemas.microsoft.com/office/drawing/2014/main" id="{BEE76C2C-F15A-4241-B999-F3916C916962}"/>
            </a:ext>
          </a:extLst>
        </xdr:cNvPr>
        <xdr:cNvSpPr txBox="1"/>
      </xdr:nvSpPr>
      <xdr:spPr bwMode="gray">
        <a:xfrm>
          <a:off x="279400" y="13179424"/>
          <a:ext cx="6896100" cy="851195"/>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r>
            <a:rPr lang="en-US" sz="900" baseline="0">
              <a:solidFill>
                <a:schemeClr val="tx1"/>
              </a:solidFill>
            </a:rPr>
            <a:t>You can use up to two decimal places to report personnel distribution. For example, if you have 4 full‐time and 3 half‐time staff working in a functional area, you would enter 5.50. The time of a single employee may be distributed over more than one functional area.</a:t>
          </a:r>
        </a:p>
      </xdr:txBody>
    </xdr:sp>
    <xdr:clientData/>
  </xdr:oneCellAnchor>
  <xdr:oneCellAnchor>
    <xdr:from>
      <xdr:col>1</xdr:col>
      <xdr:colOff>82549</xdr:colOff>
      <xdr:row>68</xdr:row>
      <xdr:rowOff>71436</xdr:rowOff>
    </xdr:from>
    <xdr:ext cx="6629400" cy="304122"/>
    <xdr:sp macro="" textlink="">
      <xdr:nvSpPr>
        <xdr:cNvPr id="7" name="TextBox 6">
          <a:extLst>
            <a:ext uri="{FF2B5EF4-FFF2-40B4-BE49-F238E27FC236}">
              <a16:creationId xmlns:a16="http://schemas.microsoft.com/office/drawing/2014/main" id="{5E030E3A-D0B7-4A19-A2E2-FD4E697A9EEA}"/>
            </a:ext>
          </a:extLst>
        </xdr:cNvPr>
        <xdr:cNvSpPr txBox="1"/>
      </xdr:nvSpPr>
      <xdr:spPr bwMode="gray">
        <a:xfrm>
          <a:off x="201612" y="15366999"/>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Major and Principal Gifts is part of the "development"</a:t>
          </a:r>
          <a:r>
            <a:rPr lang="en-US" sz="900" baseline="0">
              <a:solidFill>
                <a:schemeClr val="tx1"/>
              </a:solidFill>
            </a:rPr>
            <a:t> category above. Please report how many medical fundraisers you have for major or principal gifts?</a:t>
          </a:r>
          <a:r>
            <a:rPr lang="en-US" sz="900">
              <a:solidFill>
                <a:schemeClr val="tx1"/>
              </a:solidFill>
            </a:rPr>
            <a:t> </a:t>
          </a:r>
          <a:endParaRPr lang="en-US" sz="900">
            <a:solidFill>
              <a:schemeClr val="tx1"/>
            </a:solidFill>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114301</xdr:colOff>
      <xdr:row>0</xdr:row>
      <xdr:rowOff>114300</xdr:rowOff>
    </xdr:from>
    <xdr:to>
      <xdr:col>2</xdr:col>
      <xdr:colOff>742950</xdr:colOff>
      <xdr:row>0</xdr:row>
      <xdr:rowOff>660146</xdr:rowOff>
    </xdr:to>
    <xdr:pic>
      <xdr:nvPicPr>
        <xdr:cNvPr id="2" name="Picture 1">
          <a:extLst>
            <a:ext uri="{FF2B5EF4-FFF2-40B4-BE49-F238E27FC236}">
              <a16:creationId xmlns:a16="http://schemas.microsoft.com/office/drawing/2014/main" id="{7C2FA732-3085-4CE2-A991-CFD1F11713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114300"/>
          <a:ext cx="1396999" cy="545846"/>
        </a:xfrm>
        <a:prstGeom prst="rect">
          <a:avLst/>
        </a:prstGeom>
      </xdr:spPr>
    </xdr:pic>
    <xdr:clientData/>
  </xdr:twoCellAnchor>
  <xdr:twoCellAnchor>
    <xdr:from>
      <xdr:col>1</xdr:col>
      <xdr:colOff>0</xdr:colOff>
      <xdr:row>3</xdr:row>
      <xdr:rowOff>1</xdr:rowOff>
    </xdr:from>
    <xdr:to>
      <xdr:col>10</xdr:col>
      <xdr:colOff>933450</xdr:colOff>
      <xdr:row>3</xdr:row>
      <xdr:rowOff>1555750</xdr:rowOff>
    </xdr:to>
    <xdr:sp macro="" textlink="">
      <xdr:nvSpPr>
        <xdr:cNvPr id="3" name="TextBox 2">
          <a:extLst>
            <a:ext uri="{FF2B5EF4-FFF2-40B4-BE49-F238E27FC236}">
              <a16:creationId xmlns:a16="http://schemas.microsoft.com/office/drawing/2014/main" id="{1B584991-1FE6-4A6A-8184-56C925EE69E9}"/>
            </a:ext>
          </a:extLst>
        </xdr:cNvPr>
        <xdr:cNvSpPr txBox="1"/>
      </xdr:nvSpPr>
      <xdr:spPr bwMode="gray">
        <a:xfrm>
          <a:off x="120650" y="1193801"/>
          <a:ext cx="7061200" cy="1555749"/>
        </a:xfrm>
        <a:prstGeom prst="rect">
          <a:avLst/>
        </a:prstGeom>
        <a:noFill/>
      </xdr:spPr>
      <xdr:txBody>
        <a:bodyPr vertOverflow="clip" horzOverflow="clip" wrap="square" lIns="45720" rIns="45720" numCol="2" spcCol="45720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lang="en-US" sz="900">
              <a:solidFill>
                <a:schemeClr val="tx1"/>
              </a:solidFill>
              <a:effectLst/>
            </a:rPr>
            <a:t>Institutions</a:t>
          </a:r>
          <a:r>
            <a:rPr lang="en-US" sz="900" baseline="0">
              <a:solidFill>
                <a:schemeClr val="tx1"/>
              </a:solidFill>
              <a:effectLst/>
            </a:rPr>
            <a:t> that have an extensive athletics  fundraising operation may use this sheet to enter data specific to that function. </a:t>
          </a:r>
          <a:r>
            <a:rPr lang="en-US" sz="900" b="1" baseline="0">
              <a:solidFill>
                <a:schemeClr val="tx1"/>
              </a:solidFill>
              <a:effectLst/>
            </a:rPr>
            <a:t>Any data listed on this sheet should also be included in the information on the previous tabs.</a:t>
          </a:r>
          <a:r>
            <a:rPr lang="en-US" sz="900" baseline="0">
              <a:solidFill>
                <a:schemeClr val="tx1"/>
              </a:solidFill>
              <a:effectLst/>
            </a:rPr>
            <a:t> For this dataset, please use the same definition of "fundraising production" as is used in the previous sheet (the full face value of new gifts and pledges excluding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Data entered here will be used to compile more strongly representative cohorts and will be included in the final benchmarking reports.</a:t>
          </a:r>
        </a:p>
        <a:p>
          <a:pPr marL="0" marR="0" lvl="0" indent="0" defTabSz="914400" eaLnBrk="1" fontAlgn="auto" latinLnBrk="0" hangingPunct="1">
            <a:lnSpc>
              <a:spcPct val="114000"/>
            </a:lnSpc>
            <a:spcBef>
              <a:spcPts val="500"/>
            </a:spcBef>
            <a:spcAft>
              <a:spcPts val="0"/>
            </a:spcAft>
            <a:buClrTx/>
            <a:buSzTx/>
            <a:buFontTx/>
            <a:buNone/>
            <a:tabLst/>
            <a:defRPr/>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b="0" i="0" u="none" strike="noStrike" baseline="0">
            <a:solidFill>
              <a:schemeClr val="tx1"/>
            </a:solidFill>
            <a:effectLst/>
            <a:latin typeface="+mn-lt"/>
            <a:ea typeface="+mn-ea"/>
            <a:cs typeface="+mn-cs"/>
          </a:endParaRPr>
        </a:p>
      </xdr:txBody>
    </xdr:sp>
    <xdr:clientData/>
  </xdr:twoCellAnchor>
  <xdr:oneCellAnchor>
    <xdr:from>
      <xdr:col>1</xdr:col>
      <xdr:colOff>0</xdr:colOff>
      <xdr:row>10</xdr:row>
      <xdr:rowOff>0</xdr:rowOff>
    </xdr:from>
    <xdr:ext cx="6629400" cy="1296060"/>
    <xdr:sp macro="" textlink="">
      <xdr:nvSpPr>
        <xdr:cNvPr id="4" name="TextBox 3">
          <a:extLst>
            <a:ext uri="{FF2B5EF4-FFF2-40B4-BE49-F238E27FC236}">
              <a16:creationId xmlns:a16="http://schemas.microsoft.com/office/drawing/2014/main" id="{56AF8614-A23D-4436-897C-A45FCF8F226E}"/>
            </a:ext>
          </a:extLst>
        </xdr:cNvPr>
        <xdr:cNvSpPr txBox="1"/>
      </xdr:nvSpPr>
      <xdr:spPr bwMode="gray">
        <a:xfrm>
          <a:off x="119063" y="4179094"/>
          <a:ext cx="6629400" cy="1296060"/>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euro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provide data from FY2023 - FY2025, irrespective of your submissions in previous years</a:t>
          </a:r>
        </a:p>
      </xdr:txBody>
    </xdr:sp>
    <xdr:clientData/>
  </xdr:oneCellAnchor>
  <xdr:oneCellAnchor>
    <xdr:from>
      <xdr:col>1</xdr:col>
      <xdr:colOff>160337</xdr:colOff>
      <xdr:row>50</xdr:row>
      <xdr:rowOff>82549</xdr:rowOff>
    </xdr:from>
    <xdr:ext cx="6629400" cy="304122"/>
    <xdr:sp macro="" textlink="">
      <xdr:nvSpPr>
        <xdr:cNvPr id="5" name="TextBox 4">
          <a:extLst>
            <a:ext uri="{FF2B5EF4-FFF2-40B4-BE49-F238E27FC236}">
              <a16:creationId xmlns:a16="http://schemas.microsoft.com/office/drawing/2014/main" id="{D3E44244-A035-4D93-A09E-B32F6F93875E}"/>
            </a:ext>
          </a:extLst>
        </xdr:cNvPr>
        <xdr:cNvSpPr txBox="1"/>
      </xdr:nvSpPr>
      <xdr:spPr bwMode="gray">
        <a:xfrm>
          <a:off x="280987" y="11899899"/>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provide the total value of expenses</a:t>
          </a:r>
          <a:r>
            <a:rPr lang="en-US" sz="900" baseline="0">
              <a:solidFill>
                <a:schemeClr val="tx1"/>
              </a:solidFill>
            </a:rPr>
            <a:t> for athletics fundraising at your institution. The expenses provided in this section should also be included in the data on the "expenditure data" tab. </a:t>
          </a:r>
          <a:endParaRPr lang="en-US" sz="900">
            <a:solidFill>
              <a:schemeClr val="tx1"/>
            </a:solidFill>
            <a:effectLst/>
          </a:endParaRPr>
        </a:p>
      </xdr:txBody>
    </xdr:sp>
    <xdr:clientData/>
  </xdr:oneCellAnchor>
  <xdr:oneCellAnchor>
    <xdr:from>
      <xdr:col>1</xdr:col>
      <xdr:colOff>160337</xdr:colOff>
      <xdr:row>56</xdr:row>
      <xdr:rowOff>82549</xdr:rowOff>
    </xdr:from>
    <xdr:ext cx="6629400" cy="528158"/>
    <xdr:sp macro="" textlink="">
      <xdr:nvSpPr>
        <xdr:cNvPr id="6" name="TextBox 5">
          <a:extLst>
            <a:ext uri="{FF2B5EF4-FFF2-40B4-BE49-F238E27FC236}">
              <a16:creationId xmlns:a16="http://schemas.microsoft.com/office/drawing/2014/main" id="{9EA506C8-560A-42C4-A87E-FC144DF37AE8}"/>
            </a:ext>
          </a:extLst>
        </xdr:cNvPr>
        <xdr:cNvSpPr txBox="1"/>
      </xdr:nvSpPr>
      <xdr:spPr bwMode="gray">
        <a:xfrm>
          <a:off x="279400" y="13179424"/>
          <a:ext cx="6629400" cy="528158"/>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xdr:txBody>
    </xdr:sp>
    <xdr:clientData/>
  </xdr:oneCellAnchor>
  <xdr:oneCellAnchor>
    <xdr:from>
      <xdr:col>1</xdr:col>
      <xdr:colOff>82549</xdr:colOff>
      <xdr:row>69</xdr:row>
      <xdr:rowOff>71436</xdr:rowOff>
    </xdr:from>
    <xdr:ext cx="6629400" cy="304122"/>
    <xdr:sp macro="" textlink="">
      <xdr:nvSpPr>
        <xdr:cNvPr id="7" name="TextBox 6">
          <a:extLst>
            <a:ext uri="{FF2B5EF4-FFF2-40B4-BE49-F238E27FC236}">
              <a16:creationId xmlns:a16="http://schemas.microsoft.com/office/drawing/2014/main" id="{A04EED3D-32F6-40E9-BE6D-9F9E153A6E7C}"/>
            </a:ext>
          </a:extLst>
        </xdr:cNvPr>
        <xdr:cNvSpPr txBox="1"/>
      </xdr:nvSpPr>
      <xdr:spPr bwMode="gray">
        <a:xfrm>
          <a:off x="203199" y="15419386"/>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Major and Principal Gifts is part of the "development"</a:t>
          </a:r>
          <a:r>
            <a:rPr lang="en-US" sz="900" baseline="0">
              <a:solidFill>
                <a:schemeClr val="tx1"/>
              </a:solidFill>
            </a:rPr>
            <a:t> category above. Please report how many athletics fundraisers you have for major or principal gifts.</a:t>
          </a:r>
          <a:r>
            <a:rPr lang="en-US" sz="900">
              <a:solidFill>
                <a:schemeClr val="tx1"/>
              </a:solidFill>
            </a:rPr>
            <a:t> </a:t>
          </a:r>
          <a:endParaRPr lang="en-US" sz="900">
            <a:solidFill>
              <a:schemeClr val="tx1"/>
            </a:solidFill>
            <a:effectLst/>
          </a:endParaRPr>
        </a:p>
      </xdr:txBody>
    </xdr:sp>
    <xdr:clientData/>
  </xdr:oneCellAnchor>
  <xdr:oneCellAnchor>
    <xdr:from>
      <xdr:col>1</xdr:col>
      <xdr:colOff>160337</xdr:colOff>
      <xdr:row>56</xdr:row>
      <xdr:rowOff>82549</xdr:rowOff>
    </xdr:from>
    <xdr:ext cx="6629400" cy="851195"/>
    <xdr:sp macro="" textlink="">
      <xdr:nvSpPr>
        <xdr:cNvPr id="8" name="TextBox 7">
          <a:extLst>
            <a:ext uri="{FF2B5EF4-FFF2-40B4-BE49-F238E27FC236}">
              <a16:creationId xmlns:a16="http://schemas.microsoft.com/office/drawing/2014/main" id="{700E4332-9A95-4335-B25E-AEE232658C5C}"/>
            </a:ext>
          </a:extLst>
        </xdr:cNvPr>
        <xdr:cNvSpPr txBox="1"/>
      </xdr:nvSpPr>
      <xdr:spPr bwMode="gray">
        <a:xfrm>
          <a:off x="279400" y="13179424"/>
          <a:ext cx="6629400" cy="851195"/>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r>
            <a:rPr lang="en-US" sz="900" baseline="0">
              <a:solidFill>
                <a:schemeClr val="tx1"/>
              </a:solidFill>
            </a:rPr>
            <a:t>You can use up to two decimal places to report personnel distribution. For example, if you have 4 full‐time and 3 half‐time staff working in a functional area, you would enter 5.50. The time of a single employee may be distributed over more than one functional area.</a:t>
          </a:r>
        </a:p>
      </xdr:txBody>
    </xdr:sp>
    <xdr:clientData/>
  </xdr:oneCellAnchor>
</xdr:wsDr>
</file>

<file path=xl/theme/theme1.xml><?xml version="1.0" encoding="utf-8"?>
<a:theme xmlns:a="http://schemas.openxmlformats.org/drawingml/2006/main" name="ABC_020513">
  <a:themeElements>
    <a:clrScheme name="EAB January 2015">
      <a:dk1>
        <a:srgbClr val="4F5861"/>
      </a:dk1>
      <a:lt1>
        <a:srgbClr val="FFFFFF"/>
      </a:lt1>
      <a:dk2>
        <a:srgbClr val="F28B00"/>
      </a:dk2>
      <a:lt2>
        <a:srgbClr val="DEE0E0"/>
      </a:lt2>
      <a:accent1>
        <a:srgbClr val="C8CACC"/>
      </a:accent1>
      <a:accent2>
        <a:srgbClr val="A0A4A9"/>
      </a:accent2>
      <a:accent3>
        <a:srgbClr val="797F86"/>
      </a:accent3>
      <a:accent4>
        <a:srgbClr val="4F5861"/>
      </a:accent4>
      <a:accent5>
        <a:srgbClr val="004A88"/>
      </a:accent5>
      <a:accent6>
        <a:srgbClr val="0070CD"/>
      </a:accent6>
      <a:hlink>
        <a:srgbClr val="0070CD"/>
      </a:hlink>
      <a:folHlink>
        <a:srgbClr val="A0A4A9"/>
      </a:folHlink>
    </a:clrScheme>
    <a:fontScheme name="EAB-Rockwell/Verdana">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0"/>
  <sheetViews>
    <sheetView zoomScale="112" workbookViewId="0">
      <selection activeCell="E20" sqref="E20:J20"/>
    </sheetView>
  </sheetViews>
  <sheetFormatPr defaultColWidth="8.82421875" defaultRowHeight="12" x14ac:dyDescent="0.55000000000000004"/>
  <cols>
    <col min="1" max="1" width="15.43359375" bestFit="1" customWidth="1"/>
    <col min="9" max="9" width="9.82421875" bestFit="1" customWidth="1"/>
  </cols>
  <sheetData>
    <row r="1" spans="1:13" x14ac:dyDescent="0.55000000000000004">
      <c r="A1" t="s">
        <v>0</v>
      </c>
      <c r="B1" t="s">
        <v>1</v>
      </c>
      <c r="C1" t="s">
        <v>2</v>
      </c>
      <c r="D1" t="s">
        <v>3</v>
      </c>
      <c r="E1">
        <v>2025</v>
      </c>
      <c r="F1">
        <v>2025</v>
      </c>
      <c r="G1">
        <v>2025</v>
      </c>
      <c r="I1" t="s">
        <v>4</v>
      </c>
      <c r="K1" t="s">
        <v>5</v>
      </c>
      <c r="M1" t="s">
        <v>6</v>
      </c>
    </row>
    <row r="2" spans="1:13" x14ac:dyDescent="0.55000000000000004">
      <c r="B2" t="s">
        <v>7</v>
      </c>
      <c r="C2" t="s">
        <v>8</v>
      </c>
      <c r="E2">
        <v>2024</v>
      </c>
      <c r="F2">
        <v>2026</v>
      </c>
      <c r="G2">
        <v>2024</v>
      </c>
      <c r="I2" t="s">
        <v>9</v>
      </c>
      <c r="K2" t="s">
        <v>10</v>
      </c>
      <c r="M2" t="s">
        <v>11</v>
      </c>
    </row>
    <row r="3" spans="1:13" x14ac:dyDescent="0.55000000000000004">
      <c r="E3">
        <v>2023</v>
      </c>
      <c r="F3">
        <v>2027</v>
      </c>
      <c r="G3">
        <v>2023</v>
      </c>
      <c r="I3" t="s">
        <v>12</v>
      </c>
      <c r="M3" t="s">
        <v>13</v>
      </c>
    </row>
    <row r="4" spans="1:13" x14ac:dyDescent="0.55000000000000004">
      <c r="E4">
        <v>2022</v>
      </c>
      <c r="F4">
        <v>2028</v>
      </c>
      <c r="G4">
        <v>2022</v>
      </c>
      <c r="I4" t="s">
        <v>14</v>
      </c>
    </row>
    <row r="5" spans="1:13" x14ac:dyDescent="0.55000000000000004">
      <c r="E5">
        <v>2021</v>
      </c>
      <c r="F5">
        <v>2029</v>
      </c>
      <c r="G5">
        <v>2021</v>
      </c>
      <c r="I5" t="s">
        <v>15</v>
      </c>
    </row>
    <row r="6" spans="1:13" x14ac:dyDescent="0.55000000000000004">
      <c r="E6">
        <v>2020</v>
      </c>
      <c r="F6">
        <v>2030</v>
      </c>
      <c r="G6">
        <v>2020</v>
      </c>
      <c r="I6" t="s">
        <v>16</v>
      </c>
    </row>
    <row r="7" spans="1:13" x14ac:dyDescent="0.55000000000000004">
      <c r="E7">
        <v>2019</v>
      </c>
      <c r="F7">
        <v>2031</v>
      </c>
      <c r="G7">
        <v>2019</v>
      </c>
      <c r="I7" t="s">
        <v>17</v>
      </c>
    </row>
    <row r="8" spans="1:13" x14ac:dyDescent="0.55000000000000004">
      <c r="E8">
        <v>2018</v>
      </c>
      <c r="F8">
        <v>2032</v>
      </c>
      <c r="G8">
        <v>2018</v>
      </c>
      <c r="I8" t="s">
        <v>18</v>
      </c>
    </row>
    <row r="9" spans="1:13" x14ac:dyDescent="0.55000000000000004">
      <c r="E9">
        <v>2017</v>
      </c>
      <c r="F9">
        <v>2033</v>
      </c>
      <c r="G9">
        <v>2017</v>
      </c>
      <c r="I9" t="s">
        <v>19</v>
      </c>
    </row>
    <row r="10" spans="1:13" x14ac:dyDescent="0.55000000000000004">
      <c r="E10">
        <v>2016</v>
      </c>
      <c r="F10">
        <v>2034</v>
      </c>
      <c r="G10">
        <v>2016</v>
      </c>
      <c r="I10" t="s">
        <v>20</v>
      </c>
    </row>
    <row r="11" spans="1:13" x14ac:dyDescent="0.55000000000000004">
      <c r="E11">
        <v>2015</v>
      </c>
      <c r="F11">
        <v>2035</v>
      </c>
      <c r="G11">
        <v>2015</v>
      </c>
      <c r="I11" t="s">
        <v>21</v>
      </c>
    </row>
    <row r="12" spans="1:13" x14ac:dyDescent="0.55000000000000004">
      <c r="E12">
        <v>2014</v>
      </c>
      <c r="F12">
        <v>2036</v>
      </c>
      <c r="G12">
        <v>2014</v>
      </c>
      <c r="I12" t="s">
        <v>22</v>
      </c>
    </row>
    <row r="13" spans="1:13" x14ac:dyDescent="0.55000000000000004">
      <c r="E13">
        <v>2013</v>
      </c>
      <c r="F13">
        <v>2037</v>
      </c>
      <c r="G13">
        <v>2013</v>
      </c>
    </row>
    <row r="14" spans="1:13" x14ac:dyDescent="0.55000000000000004">
      <c r="E14">
        <v>2012</v>
      </c>
      <c r="F14">
        <v>2037</v>
      </c>
      <c r="G14">
        <v>2012</v>
      </c>
    </row>
    <row r="15" spans="1:13" x14ac:dyDescent="0.55000000000000004">
      <c r="E15">
        <v>2011</v>
      </c>
      <c r="F15">
        <v>2037</v>
      </c>
      <c r="G15">
        <v>2011</v>
      </c>
    </row>
    <row r="16" spans="1:13" x14ac:dyDescent="0.55000000000000004">
      <c r="E16">
        <v>2010</v>
      </c>
      <c r="F16">
        <v>2038</v>
      </c>
      <c r="G16">
        <v>2010</v>
      </c>
    </row>
    <row r="17" spans="5:7" x14ac:dyDescent="0.55000000000000004">
      <c r="E17">
        <v>2009</v>
      </c>
      <c r="F17">
        <v>2039</v>
      </c>
      <c r="G17">
        <v>2009</v>
      </c>
    </row>
    <row r="18" spans="5:7" x14ac:dyDescent="0.55000000000000004">
      <c r="E18">
        <v>2008</v>
      </c>
      <c r="F18">
        <v>2040</v>
      </c>
      <c r="G18">
        <v>2008</v>
      </c>
    </row>
    <row r="19" spans="5:7" x14ac:dyDescent="0.55000000000000004">
      <c r="E19">
        <v>2007</v>
      </c>
      <c r="G19">
        <v>2007</v>
      </c>
    </row>
    <row r="20" spans="5:7" x14ac:dyDescent="0.55000000000000004">
      <c r="G20">
        <v>2006</v>
      </c>
    </row>
    <row r="21" spans="5:7" x14ac:dyDescent="0.55000000000000004">
      <c r="G21">
        <v>2005</v>
      </c>
    </row>
    <row r="22" spans="5:7" x14ac:dyDescent="0.55000000000000004">
      <c r="G22">
        <v>2004</v>
      </c>
    </row>
    <row r="23" spans="5:7" x14ac:dyDescent="0.55000000000000004">
      <c r="G23">
        <v>2003</v>
      </c>
    </row>
    <row r="24" spans="5:7" x14ac:dyDescent="0.55000000000000004">
      <c r="G24">
        <v>2002</v>
      </c>
    </row>
    <row r="25" spans="5:7" x14ac:dyDescent="0.55000000000000004">
      <c r="G25">
        <v>2001</v>
      </c>
    </row>
    <row r="26" spans="5:7" x14ac:dyDescent="0.55000000000000004">
      <c r="G26">
        <v>2000</v>
      </c>
    </row>
    <row r="27" spans="5:7" x14ac:dyDescent="0.55000000000000004">
      <c r="G27">
        <v>1999</v>
      </c>
    </row>
    <row r="28" spans="5:7" x14ac:dyDescent="0.55000000000000004">
      <c r="G28">
        <v>1998</v>
      </c>
    </row>
    <row r="29" spans="5:7" x14ac:dyDescent="0.55000000000000004">
      <c r="G29">
        <v>1997</v>
      </c>
    </row>
    <row r="30" spans="5:7" x14ac:dyDescent="0.55000000000000004">
      <c r="G30">
        <v>1996</v>
      </c>
    </row>
    <row r="31" spans="5:7" x14ac:dyDescent="0.55000000000000004">
      <c r="G31">
        <v>1995</v>
      </c>
    </row>
    <row r="32" spans="5:7" x14ac:dyDescent="0.55000000000000004">
      <c r="G32">
        <v>1994</v>
      </c>
    </row>
    <row r="33" spans="7:7" x14ac:dyDescent="0.55000000000000004">
      <c r="G33">
        <v>1993</v>
      </c>
    </row>
    <row r="34" spans="7:7" x14ac:dyDescent="0.55000000000000004">
      <c r="G34">
        <v>1992</v>
      </c>
    </row>
    <row r="35" spans="7:7" x14ac:dyDescent="0.55000000000000004">
      <c r="G35">
        <v>1991</v>
      </c>
    </row>
    <row r="36" spans="7:7" x14ac:dyDescent="0.55000000000000004">
      <c r="G36">
        <v>1990</v>
      </c>
    </row>
    <row r="37" spans="7:7" x14ac:dyDescent="0.55000000000000004">
      <c r="G37">
        <v>1989</v>
      </c>
    </row>
    <row r="38" spans="7:7" x14ac:dyDescent="0.55000000000000004">
      <c r="G38">
        <v>1988</v>
      </c>
    </row>
    <row r="39" spans="7:7" x14ac:dyDescent="0.55000000000000004">
      <c r="G39">
        <v>1987</v>
      </c>
    </row>
    <row r="40" spans="7:7" x14ac:dyDescent="0.55000000000000004">
      <c r="G40">
        <v>1986</v>
      </c>
    </row>
    <row r="41" spans="7:7" x14ac:dyDescent="0.55000000000000004">
      <c r="G41">
        <v>1985</v>
      </c>
    </row>
    <row r="42" spans="7:7" x14ac:dyDescent="0.55000000000000004">
      <c r="G42">
        <v>1984</v>
      </c>
    </row>
    <row r="43" spans="7:7" x14ac:dyDescent="0.55000000000000004">
      <c r="G43">
        <v>1983</v>
      </c>
    </row>
    <row r="44" spans="7:7" x14ac:dyDescent="0.55000000000000004">
      <c r="G44">
        <v>1982</v>
      </c>
    </row>
    <row r="45" spans="7:7" x14ac:dyDescent="0.55000000000000004">
      <c r="G45">
        <v>1981</v>
      </c>
    </row>
    <row r="46" spans="7:7" x14ac:dyDescent="0.55000000000000004">
      <c r="G46">
        <v>1980</v>
      </c>
    </row>
    <row r="47" spans="7:7" x14ac:dyDescent="0.55000000000000004">
      <c r="G47">
        <v>1979</v>
      </c>
    </row>
    <row r="48" spans="7:7" x14ac:dyDescent="0.55000000000000004">
      <c r="G48">
        <v>1978</v>
      </c>
    </row>
    <row r="49" spans="7:7" x14ac:dyDescent="0.55000000000000004">
      <c r="G49">
        <v>1977</v>
      </c>
    </row>
    <row r="50" spans="7:7" x14ac:dyDescent="0.55000000000000004">
      <c r="G50">
        <v>1976</v>
      </c>
    </row>
  </sheetData>
  <phoneticPr fontId="26"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autoPageBreaks="0" fitToPage="1"/>
  </sheetPr>
  <dimension ref="A1:O87"/>
  <sheetViews>
    <sheetView showGridLines="0" zoomScale="86" zoomScaleNormal="100" zoomScaleSheetLayoutView="130" workbookViewId="0">
      <selection activeCell="C73" sqref="C73:D73"/>
    </sheetView>
  </sheetViews>
  <sheetFormatPr defaultColWidth="9" defaultRowHeight="12" x14ac:dyDescent="0.55000000000000004"/>
  <cols>
    <col min="1" max="1" width="1.6484375" customWidth="1"/>
    <col min="2" max="2" width="3.34765625" customWidth="1"/>
    <col min="3" max="3" width="14.6484375" customWidth="1"/>
    <col min="4" max="4" width="8.171875" customWidth="1"/>
    <col min="5" max="5" width="11.34765625" customWidth="1"/>
    <col min="6" max="6" width="7" customWidth="1"/>
    <col min="7" max="7" width="14.6484375" customWidth="1"/>
    <col min="9" max="9" width="5.34765625" customWidth="1"/>
    <col min="10" max="10" width="9" customWidth="1"/>
    <col min="11" max="11" width="11.3476562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240</v>
      </c>
      <c r="B2" s="60"/>
      <c r="C2" s="60"/>
      <c r="D2" s="60"/>
      <c r="E2" s="60"/>
      <c r="F2" s="60"/>
      <c r="G2" s="60"/>
      <c r="H2" s="60"/>
      <c r="I2" s="60"/>
      <c r="J2" s="60"/>
      <c r="K2" s="60"/>
      <c r="L2" s="9"/>
      <c r="M2" s="9"/>
      <c r="N2" s="9"/>
      <c r="O2" s="9"/>
    </row>
    <row r="4" spans="1:15" ht="16.25" x14ac:dyDescent="0.65">
      <c r="A4" s="1"/>
      <c r="F4" s="1"/>
    </row>
    <row r="11" spans="1:15" ht="21.5" customHeight="1" x14ac:dyDescent="0.55000000000000004"/>
    <row r="12" spans="1:15" ht="63.75" customHeight="1" x14ac:dyDescent="0.55000000000000004"/>
    <row r="13" spans="1:15" ht="20.25" customHeight="1" x14ac:dyDescent="0.55000000000000004">
      <c r="B13" s="63" t="s">
        <v>333</v>
      </c>
      <c r="C13" s="63"/>
      <c r="D13" s="63"/>
      <c r="E13" s="63"/>
      <c r="F13" s="63"/>
      <c r="G13" s="63"/>
      <c r="H13" s="63"/>
      <c r="I13" s="63"/>
      <c r="J13" s="63"/>
      <c r="K13" s="63"/>
    </row>
    <row r="23" spans="3:8" ht="22.5" customHeight="1" x14ac:dyDescent="0.55000000000000004">
      <c r="C23" s="14" t="s">
        <v>337</v>
      </c>
    </row>
    <row r="24" spans="3:8" ht="22.5" customHeight="1" thickBot="1" x14ac:dyDescent="0.7">
      <c r="C24" s="160" t="s">
        <v>334</v>
      </c>
      <c r="D24" s="161"/>
      <c r="E24" s="160" t="s">
        <v>335</v>
      </c>
      <c r="F24" s="161"/>
      <c r="G24" s="160" t="s">
        <v>336</v>
      </c>
      <c r="H24" s="161"/>
    </row>
    <row r="25" spans="3:8" ht="24.75" customHeight="1" x14ac:dyDescent="0.55000000000000004">
      <c r="C25" s="150" t="s">
        <v>479</v>
      </c>
      <c r="D25" s="151"/>
      <c r="E25" s="214"/>
      <c r="F25" s="215"/>
      <c r="G25" s="216"/>
      <c r="H25" s="217"/>
    </row>
    <row r="26" spans="3:8" ht="24.75" customHeight="1" x14ac:dyDescent="0.55000000000000004">
      <c r="C26" s="184" t="s">
        <v>480</v>
      </c>
      <c r="D26" s="185"/>
      <c r="E26" s="210"/>
      <c r="F26" s="211"/>
      <c r="G26" s="212"/>
      <c r="H26" s="213"/>
    </row>
    <row r="27" spans="3:8" ht="24.75" customHeight="1" x14ac:dyDescent="0.55000000000000004">
      <c r="C27" s="186" t="s">
        <v>481</v>
      </c>
      <c r="D27" s="187"/>
      <c r="E27" s="205"/>
      <c r="F27" s="206"/>
      <c r="G27" s="207"/>
      <c r="H27" s="208"/>
    </row>
    <row r="28" spans="3:8" ht="24.75" customHeight="1" x14ac:dyDescent="0.55000000000000004">
      <c r="C28" s="184" t="s">
        <v>482</v>
      </c>
      <c r="D28" s="185"/>
      <c r="E28" s="210"/>
      <c r="F28" s="211"/>
      <c r="G28" s="212"/>
      <c r="H28" s="213"/>
    </row>
    <row r="29" spans="3:8" ht="24.75" customHeight="1" x14ac:dyDescent="0.55000000000000004">
      <c r="C29" s="186" t="s">
        <v>483</v>
      </c>
      <c r="D29" s="187"/>
      <c r="E29" s="205"/>
      <c r="F29" s="206"/>
      <c r="G29" s="207"/>
      <c r="H29" s="208"/>
    </row>
    <row r="30" spans="3:8" ht="25.5" customHeight="1" x14ac:dyDescent="0.55000000000000004">
      <c r="C30" s="184" t="s">
        <v>484</v>
      </c>
      <c r="D30" s="185"/>
      <c r="E30" s="210"/>
      <c r="F30" s="211"/>
      <c r="G30" s="212"/>
      <c r="H30" s="213"/>
    </row>
    <row r="31" spans="3:8" ht="25.5" customHeight="1" x14ac:dyDescent="0.55000000000000004">
      <c r="C31" s="186" t="s">
        <v>485</v>
      </c>
      <c r="D31" s="187"/>
      <c r="E31" s="205"/>
      <c r="F31" s="206"/>
      <c r="G31" s="207"/>
      <c r="H31" s="208"/>
    </row>
    <row r="32" spans="3:8" ht="25.5" customHeight="1" x14ac:dyDescent="0.55000000000000004">
      <c r="C32" s="184" t="s">
        <v>486</v>
      </c>
      <c r="D32" s="185"/>
      <c r="E32" s="210"/>
      <c r="F32" s="211"/>
      <c r="G32" s="212"/>
      <c r="H32" s="213"/>
    </row>
    <row r="33" spans="3:10" ht="25.5" customHeight="1" x14ac:dyDescent="0.55000000000000004">
      <c r="C33" s="186" t="s">
        <v>487</v>
      </c>
      <c r="D33" s="187"/>
      <c r="E33" s="205"/>
      <c r="F33" s="206"/>
      <c r="G33" s="207"/>
      <c r="H33" s="208"/>
    </row>
    <row r="34" spans="3:10" ht="25.5" customHeight="1" x14ac:dyDescent="0.55000000000000004">
      <c r="C34" s="184" t="s">
        <v>488</v>
      </c>
      <c r="D34" s="185"/>
      <c r="E34" s="210"/>
      <c r="F34" s="211"/>
      <c r="G34" s="212"/>
      <c r="H34" s="213"/>
    </row>
    <row r="35" spans="3:10" ht="25.5" customHeight="1" x14ac:dyDescent="0.55000000000000004">
      <c r="C35" s="186" t="s">
        <v>489</v>
      </c>
      <c r="D35" s="187"/>
      <c r="E35" s="205"/>
      <c r="F35" s="206"/>
      <c r="G35" s="207"/>
      <c r="H35" s="208"/>
    </row>
    <row r="36" spans="3:10" ht="25.5" customHeight="1" x14ac:dyDescent="0.55000000000000004">
      <c r="C36" s="184" t="s">
        <v>490</v>
      </c>
      <c r="D36" s="185"/>
      <c r="E36" s="210"/>
      <c r="F36" s="211"/>
      <c r="G36" s="212"/>
      <c r="H36" s="213"/>
    </row>
    <row r="37" spans="3:10" ht="25.5" customHeight="1" x14ac:dyDescent="0.55000000000000004">
      <c r="C37" s="186" t="s">
        <v>491</v>
      </c>
      <c r="D37" s="187"/>
      <c r="E37" s="205"/>
      <c r="F37" s="206"/>
      <c r="G37" s="207"/>
      <c r="H37" s="208"/>
    </row>
    <row r="38" spans="3:10" ht="12" customHeight="1" thickBot="1" x14ac:dyDescent="0.7"/>
    <row r="39" spans="3:10" ht="43.5" customHeight="1" thickBot="1" x14ac:dyDescent="0.7">
      <c r="C39" s="22" t="s">
        <v>370</v>
      </c>
      <c r="D39" s="203">
        <f>SUM(G25:H37)</f>
        <v>0</v>
      </c>
      <c r="E39" s="203"/>
      <c r="F39" s="204"/>
      <c r="G39" s="209"/>
      <c r="H39" s="209"/>
      <c r="I39" s="209"/>
      <c r="J39" s="209"/>
    </row>
    <row r="40" spans="3:10" ht="17.25" customHeight="1" x14ac:dyDescent="0.55000000000000004"/>
    <row r="41" spans="3:10" ht="22.5" customHeight="1" x14ac:dyDescent="0.55000000000000004">
      <c r="C41" s="14" t="s">
        <v>338</v>
      </c>
    </row>
    <row r="42" spans="3:10" ht="22.5" customHeight="1" thickBot="1" x14ac:dyDescent="0.7">
      <c r="C42" s="160" t="s">
        <v>334</v>
      </c>
      <c r="D42" s="161"/>
      <c r="E42" s="160" t="s">
        <v>335</v>
      </c>
      <c r="F42" s="161"/>
      <c r="G42" s="160" t="s">
        <v>336</v>
      </c>
      <c r="H42" s="161"/>
    </row>
    <row r="43" spans="3:10" ht="24.75" customHeight="1" x14ac:dyDescent="0.55000000000000004">
      <c r="C43" s="150" t="s">
        <v>479</v>
      </c>
      <c r="D43" s="151"/>
      <c r="E43" s="214"/>
      <c r="F43" s="215"/>
      <c r="G43" s="216"/>
      <c r="H43" s="217"/>
    </row>
    <row r="44" spans="3:10" ht="24.75" customHeight="1" x14ac:dyDescent="0.55000000000000004">
      <c r="C44" s="184" t="s">
        <v>480</v>
      </c>
      <c r="D44" s="185"/>
      <c r="E44" s="210"/>
      <c r="F44" s="211"/>
      <c r="G44" s="212"/>
      <c r="H44" s="213"/>
    </row>
    <row r="45" spans="3:10" ht="24.75" customHeight="1" x14ac:dyDescent="0.55000000000000004">
      <c r="C45" s="186" t="s">
        <v>481</v>
      </c>
      <c r="D45" s="187"/>
      <c r="E45" s="205"/>
      <c r="F45" s="206"/>
      <c r="G45" s="207"/>
      <c r="H45" s="208"/>
    </row>
    <row r="46" spans="3:10" ht="24.75" customHeight="1" x14ac:dyDescent="0.55000000000000004">
      <c r="C46" s="184" t="s">
        <v>482</v>
      </c>
      <c r="D46" s="185"/>
      <c r="E46" s="210"/>
      <c r="F46" s="211"/>
      <c r="G46" s="212"/>
      <c r="H46" s="213"/>
    </row>
    <row r="47" spans="3:10" ht="24.75" customHeight="1" x14ac:dyDescent="0.55000000000000004">
      <c r="C47" s="186" t="s">
        <v>483</v>
      </c>
      <c r="D47" s="187"/>
      <c r="E47" s="205"/>
      <c r="F47" s="206"/>
      <c r="G47" s="207"/>
      <c r="H47" s="208"/>
    </row>
    <row r="48" spans="3:10" ht="25.5" customHeight="1" x14ac:dyDescent="0.55000000000000004">
      <c r="C48" s="184" t="s">
        <v>484</v>
      </c>
      <c r="D48" s="185"/>
      <c r="E48" s="210"/>
      <c r="F48" s="211"/>
      <c r="G48" s="212"/>
      <c r="H48" s="213"/>
    </row>
    <row r="49" spans="3:10" ht="25.5" customHeight="1" x14ac:dyDescent="0.55000000000000004">
      <c r="C49" s="186" t="s">
        <v>485</v>
      </c>
      <c r="D49" s="187"/>
      <c r="E49" s="205"/>
      <c r="F49" s="206"/>
      <c r="G49" s="207"/>
      <c r="H49" s="208"/>
    </row>
    <row r="50" spans="3:10" ht="25.5" customHeight="1" x14ac:dyDescent="0.55000000000000004">
      <c r="C50" s="184" t="s">
        <v>486</v>
      </c>
      <c r="D50" s="185"/>
      <c r="E50" s="210"/>
      <c r="F50" s="211"/>
      <c r="G50" s="212"/>
      <c r="H50" s="213"/>
    </row>
    <row r="51" spans="3:10" ht="25.5" customHeight="1" x14ac:dyDescent="0.55000000000000004">
      <c r="C51" s="186" t="s">
        <v>487</v>
      </c>
      <c r="D51" s="187"/>
      <c r="E51" s="205"/>
      <c r="F51" s="206"/>
      <c r="G51" s="207"/>
      <c r="H51" s="208"/>
    </row>
    <row r="52" spans="3:10" ht="25.5" customHeight="1" x14ac:dyDescent="0.55000000000000004">
      <c r="C52" s="184" t="s">
        <v>488</v>
      </c>
      <c r="D52" s="185"/>
      <c r="E52" s="210"/>
      <c r="F52" s="211"/>
      <c r="G52" s="212"/>
      <c r="H52" s="213"/>
    </row>
    <row r="53" spans="3:10" ht="25.5" customHeight="1" x14ac:dyDescent="0.55000000000000004">
      <c r="C53" s="186" t="s">
        <v>489</v>
      </c>
      <c r="D53" s="187"/>
      <c r="E53" s="205"/>
      <c r="F53" s="206"/>
      <c r="G53" s="207"/>
      <c r="H53" s="208"/>
    </row>
    <row r="54" spans="3:10" ht="25.5" customHeight="1" x14ac:dyDescent="0.55000000000000004">
      <c r="C54" s="184" t="s">
        <v>490</v>
      </c>
      <c r="D54" s="185"/>
      <c r="E54" s="210"/>
      <c r="F54" s="211"/>
      <c r="G54" s="212"/>
      <c r="H54" s="213"/>
    </row>
    <row r="55" spans="3:10" ht="25.5" customHeight="1" x14ac:dyDescent="0.55000000000000004">
      <c r="C55" s="186" t="s">
        <v>491</v>
      </c>
      <c r="D55" s="187"/>
      <c r="E55" s="205"/>
      <c r="F55" s="206"/>
      <c r="G55" s="207"/>
      <c r="H55" s="208"/>
    </row>
    <row r="56" spans="3:10" ht="12" customHeight="1" thickBot="1" x14ac:dyDescent="0.7"/>
    <row r="57" spans="3:10" ht="43.5" customHeight="1" thickBot="1" x14ac:dyDescent="0.7">
      <c r="C57" s="22" t="s">
        <v>339</v>
      </c>
      <c r="D57" s="203">
        <f>SUM(G43:H55)</f>
        <v>0</v>
      </c>
      <c r="E57" s="203"/>
      <c r="F57" s="204"/>
      <c r="G57" s="209"/>
      <c r="H57" s="209"/>
      <c r="I57" s="209"/>
      <c r="J57" s="209"/>
    </row>
    <row r="58" spans="3:10" ht="17.25" customHeight="1" x14ac:dyDescent="0.55000000000000004"/>
    <row r="59" spans="3:10" ht="22.5" customHeight="1" x14ac:dyDescent="0.55000000000000004">
      <c r="C59" s="14" t="s">
        <v>371</v>
      </c>
    </row>
    <row r="60" spans="3:10" ht="22.5" customHeight="1" thickBot="1" x14ac:dyDescent="0.7">
      <c r="C60" s="160" t="s">
        <v>334</v>
      </c>
      <c r="D60" s="161"/>
      <c r="E60" s="160" t="s">
        <v>335</v>
      </c>
      <c r="F60" s="161"/>
      <c r="G60" s="160" t="s">
        <v>336</v>
      </c>
      <c r="H60" s="161"/>
    </row>
    <row r="61" spans="3:10" ht="24.75" customHeight="1" x14ac:dyDescent="0.55000000000000004">
      <c r="C61" s="150" t="s">
        <v>479</v>
      </c>
      <c r="D61" s="151"/>
      <c r="E61" s="214"/>
      <c r="F61" s="215"/>
      <c r="G61" s="216"/>
      <c r="H61" s="217"/>
    </row>
    <row r="62" spans="3:10" ht="24.75" customHeight="1" x14ac:dyDescent="0.55000000000000004">
      <c r="C62" s="184" t="s">
        <v>480</v>
      </c>
      <c r="D62" s="185"/>
      <c r="E62" s="210"/>
      <c r="F62" s="211"/>
      <c r="G62" s="212"/>
      <c r="H62" s="213"/>
    </row>
    <row r="63" spans="3:10" ht="24.75" customHeight="1" x14ac:dyDescent="0.55000000000000004">
      <c r="C63" s="186" t="s">
        <v>481</v>
      </c>
      <c r="D63" s="187"/>
      <c r="E63" s="205"/>
      <c r="F63" s="206"/>
      <c r="G63" s="207"/>
      <c r="H63" s="208"/>
    </row>
    <row r="64" spans="3:10" ht="24.75" customHeight="1" x14ac:dyDescent="0.55000000000000004">
      <c r="C64" s="184" t="s">
        <v>482</v>
      </c>
      <c r="D64" s="185"/>
      <c r="E64" s="210"/>
      <c r="F64" s="211"/>
      <c r="G64" s="212"/>
      <c r="H64" s="213"/>
    </row>
    <row r="65" spans="2:11" ht="24.75" customHeight="1" x14ac:dyDescent="0.55000000000000004">
      <c r="C65" s="186" t="s">
        <v>483</v>
      </c>
      <c r="D65" s="187"/>
      <c r="E65" s="205"/>
      <c r="F65" s="206"/>
      <c r="G65" s="207"/>
      <c r="H65" s="208"/>
    </row>
    <row r="66" spans="2:11" ht="25.5" customHeight="1" x14ac:dyDescent="0.55000000000000004">
      <c r="C66" s="184" t="s">
        <v>484</v>
      </c>
      <c r="D66" s="185"/>
      <c r="E66" s="210"/>
      <c r="F66" s="211"/>
      <c r="G66" s="212"/>
      <c r="H66" s="213"/>
    </row>
    <row r="67" spans="2:11" ht="25.5" customHeight="1" x14ac:dyDescent="0.55000000000000004">
      <c r="C67" s="186" t="s">
        <v>485</v>
      </c>
      <c r="D67" s="187"/>
      <c r="E67" s="205"/>
      <c r="F67" s="206"/>
      <c r="G67" s="207"/>
      <c r="H67" s="208"/>
    </row>
    <row r="68" spans="2:11" ht="25.5" customHeight="1" x14ac:dyDescent="0.55000000000000004">
      <c r="C68" s="184" t="s">
        <v>486</v>
      </c>
      <c r="D68" s="185"/>
      <c r="E68" s="210"/>
      <c r="F68" s="211"/>
      <c r="G68" s="212"/>
      <c r="H68" s="213"/>
    </row>
    <row r="69" spans="2:11" ht="25.5" customHeight="1" x14ac:dyDescent="0.55000000000000004">
      <c r="C69" s="186" t="s">
        <v>487</v>
      </c>
      <c r="D69" s="187"/>
      <c r="E69" s="205"/>
      <c r="F69" s="206"/>
      <c r="G69" s="207"/>
      <c r="H69" s="208"/>
    </row>
    <row r="70" spans="2:11" ht="25.5" customHeight="1" x14ac:dyDescent="0.55000000000000004">
      <c r="C70" s="184" t="s">
        <v>488</v>
      </c>
      <c r="D70" s="185"/>
      <c r="E70" s="210"/>
      <c r="F70" s="211"/>
      <c r="G70" s="212"/>
      <c r="H70" s="213"/>
    </row>
    <row r="71" spans="2:11" ht="25.5" customHeight="1" x14ac:dyDescent="0.55000000000000004">
      <c r="C71" s="186" t="s">
        <v>489</v>
      </c>
      <c r="D71" s="187"/>
      <c r="E71" s="205"/>
      <c r="F71" s="206"/>
      <c r="G71" s="207"/>
      <c r="H71" s="208"/>
    </row>
    <row r="72" spans="2:11" ht="25.5" customHeight="1" x14ac:dyDescent="0.55000000000000004">
      <c r="C72" s="184" t="s">
        <v>490</v>
      </c>
      <c r="D72" s="185"/>
      <c r="E72" s="210"/>
      <c r="F72" s="211"/>
      <c r="G72" s="212"/>
      <c r="H72" s="213"/>
    </row>
    <row r="73" spans="2:11" ht="25.5" customHeight="1" x14ac:dyDescent="0.55000000000000004">
      <c r="C73" s="186" t="s">
        <v>491</v>
      </c>
      <c r="D73" s="187"/>
      <c r="E73" s="205"/>
      <c r="F73" s="206"/>
      <c r="G73" s="207"/>
      <c r="H73" s="208"/>
    </row>
    <row r="74" spans="2:11" ht="12" customHeight="1" thickBot="1" x14ac:dyDescent="0.7"/>
    <row r="75" spans="2:11" ht="43.5" customHeight="1" thickBot="1" x14ac:dyDescent="0.7">
      <c r="C75" s="22" t="s">
        <v>372</v>
      </c>
      <c r="D75" s="203">
        <f>SUM(G61:H73)</f>
        <v>0</v>
      </c>
      <c r="E75" s="203"/>
      <c r="F75" s="204"/>
      <c r="G75" s="209"/>
      <c r="H75" s="209"/>
      <c r="I75" s="209"/>
      <c r="J75" s="209"/>
    </row>
    <row r="76" spans="2:11" ht="17.25" customHeight="1" x14ac:dyDescent="0.55000000000000004"/>
    <row r="77" spans="2:11" ht="17.25" customHeight="1" x14ac:dyDescent="0.55000000000000004">
      <c r="B77" s="63" t="s">
        <v>340</v>
      </c>
      <c r="C77" s="63"/>
      <c r="D77" s="63"/>
      <c r="E77" s="63"/>
      <c r="F77" s="63"/>
      <c r="G77" s="63"/>
      <c r="H77" s="63"/>
      <c r="I77" s="63"/>
      <c r="J77" s="63"/>
      <c r="K77" s="63"/>
    </row>
    <row r="78" spans="2:11" ht="17.25" customHeight="1" x14ac:dyDescent="0.55000000000000004"/>
    <row r="79" spans="2:11" ht="17.25" customHeight="1" x14ac:dyDescent="0.55000000000000004"/>
    <row r="80" spans="2:11" ht="20.25" customHeight="1" x14ac:dyDescent="0.55000000000000004">
      <c r="C80" s="14" t="s">
        <v>341</v>
      </c>
      <c r="G80" s="145" t="s">
        <v>336</v>
      </c>
      <c r="H80" s="145"/>
      <c r="I80" s="145"/>
      <c r="J80" s="145"/>
    </row>
    <row r="81" spans="3:10" ht="20.25" customHeight="1" x14ac:dyDescent="0.55000000000000004">
      <c r="C81" s="15" t="s">
        <v>337</v>
      </c>
      <c r="D81" s="190" t="str">
        <f>IF(SUM(E25:F37)&gt;0,SUM(E25:F37),"-")</f>
        <v>-</v>
      </c>
      <c r="E81" s="191"/>
      <c r="F81" s="29"/>
      <c r="G81" s="15" t="s">
        <v>337</v>
      </c>
      <c r="H81" s="194" t="str">
        <f>IF(SUM(G25:H37)&gt;0,SUM(G25:H37),"-")</f>
        <v>-</v>
      </c>
      <c r="I81" s="195"/>
      <c r="J81" s="196"/>
    </row>
    <row r="82" spans="3:10" ht="20.25" customHeight="1" x14ac:dyDescent="0.55000000000000004">
      <c r="C82" s="15" t="s">
        <v>338</v>
      </c>
      <c r="D82" s="190" t="str">
        <f>IF(SUM(E43:F55)&gt;0,SUM(E43:F55),"-")</f>
        <v>-</v>
      </c>
      <c r="E82" s="191"/>
      <c r="F82" s="29"/>
      <c r="G82" s="15" t="s">
        <v>338</v>
      </c>
      <c r="H82" s="194" t="str">
        <f>IF(SUM(G43:H55)&gt;0,SUM(G43:H55),"-")</f>
        <v>-</v>
      </c>
      <c r="I82" s="195"/>
      <c r="J82" s="196"/>
    </row>
    <row r="83" spans="3:10" ht="20.25" customHeight="1" x14ac:dyDescent="0.55000000000000004">
      <c r="C83" s="30" t="s">
        <v>371</v>
      </c>
      <c r="D83" s="192" t="str">
        <f>IF(SUM(E61:F73)&gt;0,SUM(E61:F73),"-")</f>
        <v>-</v>
      </c>
      <c r="E83" s="193"/>
      <c r="F83" s="29"/>
      <c r="G83" s="30" t="s">
        <v>371</v>
      </c>
      <c r="H83" s="197" t="str">
        <f>IF(SUM(G61:H73)&gt;0,SUM(G61:H73),"-")</f>
        <v>-</v>
      </c>
      <c r="I83" s="198"/>
      <c r="J83" s="199"/>
    </row>
    <row r="84" spans="3:10" ht="9.75" customHeight="1" thickBot="1" x14ac:dyDescent="0.7">
      <c r="C84" s="6"/>
      <c r="D84" s="32"/>
      <c r="E84" s="32"/>
      <c r="F84" s="33"/>
      <c r="G84" s="6"/>
      <c r="H84" s="34"/>
      <c r="I84" s="34"/>
      <c r="J84" s="34"/>
    </row>
    <row r="85" spans="3:10" ht="27.75" customHeight="1" thickBot="1" x14ac:dyDescent="0.7">
      <c r="C85" s="31" t="s">
        <v>342</v>
      </c>
      <c r="D85" s="200" t="str">
        <f>IFERROR(AVERAGE(D81:E83),"-")</f>
        <v>-</v>
      </c>
      <c r="E85" s="201"/>
      <c r="F85" s="5"/>
      <c r="G85" s="31" t="s">
        <v>342</v>
      </c>
      <c r="H85" s="202" t="str">
        <f>IFERROR(AVERAGE(H81:J83),"-")</f>
        <v>-</v>
      </c>
      <c r="I85" s="202"/>
      <c r="J85" s="202"/>
    </row>
    <row r="86" spans="3:10" ht="17.25" customHeight="1" x14ac:dyDescent="0.55000000000000004"/>
    <row r="87" spans="3:10" ht="17.25" customHeight="1" x14ac:dyDescent="0.55000000000000004"/>
  </sheetData>
  <sheetProtection algorithmName="SHA-512" hashValue="JHWcQ4BOUf3P2oyQJ3rdk3NpDnuREVWYgkyRGKR2Jog9REPx8uMoF+DIfuifFmO+Jhvtuaizr3xRmxeI9Soxgw==" saltValue="YYH1LtaC8SeODlQCgSlnKA==" spinCount="100000" sheet="1" objects="1" scenarios="1"/>
  <mergeCells count="144">
    <mergeCell ref="A2:K2"/>
    <mergeCell ref="C30:D30"/>
    <mergeCell ref="E30:F30"/>
    <mergeCell ref="C31:D31"/>
    <mergeCell ref="E31:F31"/>
    <mergeCell ref="C27:D27"/>
    <mergeCell ref="E27:F27"/>
    <mergeCell ref="C28:D28"/>
    <mergeCell ref="E28:F28"/>
    <mergeCell ref="C29:D29"/>
    <mergeCell ref="E29:F29"/>
    <mergeCell ref="B13:K13"/>
    <mergeCell ref="C24:D24"/>
    <mergeCell ref="E24:F24"/>
    <mergeCell ref="C25:D25"/>
    <mergeCell ref="E25:F25"/>
    <mergeCell ref="C26:D26"/>
    <mergeCell ref="E26:F26"/>
    <mergeCell ref="G24:H24"/>
    <mergeCell ref="G25:H25"/>
    <mergeCell ref="G26:H26"/>
    <mergeCell ref="G27:H27"/>
    <mergeCell ref="G28:H28"/>
    <mergeCell ref="G29:H29"/>
    <mergeCell ref="E33:F33"/>
    <mergeCell ref="G30:H30"/>
    <mergeCell ref="G31:H31"/>
    <mergeCell ref="G32:H32"/>
    <mergeCell ref="G33:H33"/>
    <mergeCell ref="G34:H34"/>
    <mergeCell ref="G35:H35"/>
    <mergeCell ref="C35:D35"/>
    <mergeCell ref="E35:F35"/>
    <mergeCell ref="C32:D32"/>
    <mergeCell ref="E32:F32"/>
    <mergeCell ref="C33:D33"/>
    <mergeCell ref="C36:D36"/>
    <mergeCell ref="E36:F36"/>
    <mergeCell ref="C34:D34"/>
    <mergeCell ref="E34:F34"/>
    <mergeCell ref="C43:D43"/>
    <mergeCell ref="E43:F43"/>
    <mergeCell ref="G43:H43"/>
    <mergeCell ref="C44:D44"/>
    <mergeCell ref="E44:F44"/>
    <mergeCell ref="G44:H44"/>
    <mergeCell ref="G36:H36"/>
    <mergeCell ref="G37:H37"/>
    <mergeCell ref="G39:J39"/>
    <mergeCell ref="C37:D37"/>
    <mergeCell ref="E37:F37"/>
    <mergeCell ref="D39:F39"/>
    <mergeCell ref="C47:D47"/>
    <mergeCell ref="E47:F47"/>
    <mergeCell ref="G47:H47"/>
    <mergeCell ref="C48:D48"/>
    <mergeCell ref="E48:F48"/>
    <mergeCell ref="G48:H48"/>
    <mergeCell ref="C45:D45"/>
    <mergeCell ref="E45:F45"/>
    <mergeCell ref="G45:H45"/>
    <mergeCell ref="C46:D46"/>
    <mergeCell ref="E46:F46"/>
    <mergeCell ref="G46:H46"/>
    <mergeCell ref="G51:H51"/>
    <mergeCell ref="C52:D52"/>
    <mergeCell ref="E52:F52"/>
    <mergeCell ref="G52:H52"/>
    <mergeCell ref="C49:D49"/>
    <mergeCell ref="E49:F49"/>
    <mergeCell ref="G49:H49"/>
    <mergeCell ref="C50:D50"/>
    <mergeCell ref="E50:F50"/>
    <mergeCell ref="G50:H50"/>
    <mergeCell ref="C61:D61"/>
    <mergeCell ref="E61:F61"/>
    <mergeCell ref="G61:H61"/>
    <mergeCell ref="C62:D62"/>
    <mergeCell ref="E62:F62"/>
    <mergeCell ref="G62:H62"/>
    <mergeCell ref="C42:D42"/>
    <mergeCell ref="E42:F42"/>
    <mergeCell ref="G42:H42"/>
    <mergeCell ref="C60:D60"/>
    <mergeCell ref="E60:F60"/>
    <mergeCell ref="G60:H60"/>
    <mergeCell ref="C55:D55"/>
    <mergeCell ref="E55:F55"/>
    <mergeCell ref="G55:H55"/>
    <mergeCell ref="G57:J57"/>
    <mergeCell ref="C53:D53"/>
    <mergeCell ref="E53:F53"/>
    <mergeCell ref="G53:H53"/>
    <mergeCell ref="C54:D54"/>
    <mergeCell ref="E54:F54"/>
    <mergeCell ref="G54:H54"/>
    <mergeCell ref="C51:D51"/>
    <mergeCell ref="E51:F51"/>
    <mergeCell ref="C65:D65"/>
    <mergeCell ref="E65:F65"/>
    <mergeCell ref="G65:H65"/>
    <mergeCell ref="C66:D66"/>
    <mergeCell ref="E66:F66"/>
    <mergeCell ref="G66:H66"/>
    <mergeCell ref="C63:D63"/>
    <mergeCell ref="E63:F63"/>
    <mergeCell ref="G63:H63"/>
    <mergeCell ref="C64:D64"/>
    <mergeCell ref="E64:F64"/>
    <mergeCell ref="G64:H64"/>
    <mergeCell ref="D57:F57"/>
    <mergeCell ref="D75:F75"/>
    <mergeCell ref="C73:D73"/>
    <mergeCell ref="E73:F73"/>
    <mergeCell ref="G73:H73"/>
    <mergeCell ref="G75:J75"/>
    <mergeCell ref="C71:D71"/>
    <mergeCell ref="E71:F71"/>
    <mergeCell ref="G71:H71"/>
    <mergeCell ref="C72:D72"/>
    <mergeCell ref="E72:F72"/>
    <mergeCell ref="G72:H72"/>
    <mergeCell ref="C69:D69"/>
    <mergeCell ref="E69:F69"/>
    <mergeCell ref="G69:H69"/>
    <mergeCell ref="C70:D70"/>
    <mergeCell ref="E70:F70"/>
    <mergeCell ref="G70:H70"/>
    <mergeCell ref="C67:D67"/>
    <mergeCell ref="E67:F67"/>
    <mergeCell ref="G67:H67"/>
    <mergeCell ref="C68:D68"/>
    <mergeCell ref="E68:F68"/>
    <mergeCell ref="G68:H68"/>
    <mergeCell ref="B77:K77"/>
    <mergeCell ref="D81:E81"/>
    <mergeCell ref="D82:E82"/>
    <mergeCell ref="D83:E83"/>
    <mergeCell ref="G80:J80"/>
    <mergeCell ref="H81:J81"/>
    <mergeCell ref="H82:J82"/>
    <mergeCell ref="H83:J83"/>
    <mergeCell ref="D85:E85"/>
    <mergeCell ref="H85:J85"/>
  </mergeCells>
  <dataValidations count="2">
    <dataValidation type="decimal" allowBlank="1" showInputMessage="1" showErrorMessage="1" sqref="D39 D57 D75" xr:uid="{00000000-0002-0000-0800-000000000000}">
      <formula1>0</formula1>
      <formula2>9.99999999999999E+23</formula2>
    </dataValidation>
    <dataValidation operator="greaterThanOrEqual" allowBlank="1" showInputMessage="1" showErrorMessage="1" sqref="E43:F55 E25:H37 E61:H73" xr:uid="{00000000-0002-0000-0800-000001000000}"/>
  </dataValidations>
  <pageMargins left="0.5" right="0.5" top="0.5" bottom="0.5" header="0.1" footer="0.1"/>
  <pageSetup scale="98" fitToHeight="0" orientation="portrait" horizontalDpi="1200" verticalDpi="1200"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9386-8E06-43CA-96FC-08F9A6F48396}">
  <dimension ref="A1:O73"/>
  <sheetViews>
    <sheetView showGridLines="0" topLeftCell="A41" zoomScale="80" zoomScaleNormal="80" workbookViewId="0">
      <selection activeCell="N50" sqref="N50"/>
    </sheetView>
  </sheetViews>
  <sheetFormatPr defaultColWidth="8.82421875" defaultRowHeight="12" x14ac:dyDescent="0.55000000000000004"/>
  <cols>
    <col min="1" max="1" width="1.6484375" customWidth="1"/>
    <col min="3" max="3" width="13.0859375" bestFit="1" customWidth="1"/>
    <col min="6" max="6" width="8.6484375" customWidth="1"/>
    <col min="11" max="11" width="13.43359375" customWidth="1"/>
  </cols>
  <sheetData>
    <row r="1" spans="1:15" ht="65" customHeight="1" thickBot="1" x14ac:dyDescent="0.7">
      <c r="A1" s="3"/>
      <c r="B1" s="3"/>
      <c r="C1" s="3"/>
      <c r="D1" s="3"/>
      <c r="E1" s="3"/>
      <c r="F1" s="3"/>
      <c r="G1" s="3"/>
      <c r="H1" s="3"/>
      <c r="I1" s="3"/>
      <c r="J1" s="3"/>
      <c r="K1" s="8" t="s">
        <v>217</v>
      </c>
      <c r="L1" s="6"/>
      <c r="M1" s="3"/>
      <c r="O1" s="7"/>
    </row>
    <row r="2" spans="1:15" ht="17" customHeight="1" x14ac:dyDescent="0.55000000000000004">
      <c r="A2" s="60" t="s">
        <v>373</v>
      </c>
      <c r="B2" s="60"/>
      <c r="C2" s="60"/>
      <c r="D2" s="60"/>
      <c r="E2" s="60"/>
      <c r="F2" s="60"/>
      <c r="G2" s="60"/>
      <c r="H2" s="60"/>
      <c r="I2" s="60"/>
      <c r="J2" s="60"/>
      <c r="K2" s="60"/>
    </row>
    <row r="4" spans="1:15" ht="123" customHeight="1" x14ac:dyDescent="0.55000000000000004">
      <c r="B4" s="136"/>
      <c r="C4" s="136"/>
      <c r="D4" s="136"/>
      <c r="E4" s="136"/>
      <c r="F4" s="136"/>
    </row>
    <row r="6" spans="1:15" ht="20.5" customHeight="1" x14ac:dyDescent="0.55000000000000004">
      <c r="B6" s="63" t="s">
        <v>375</v>
      </c>
      <c r="C6" s="63"/>
      <c r="D6" s="63"/>
      <c r="E6" s="63"/>
      <c r="F6" s="63"/>
      <c r="G6" s="63"/>
      <c r="H6" s="63"/>
      <c r="I6" s="63"/>
      <c r="J6" s="63"/>
      <c r="K6" s="63"/>
    </row>
    <row r="7" spans="1:15" ht="27" customHeight="1" x14ac:dyDescent="0.55000000000000004">
      <c r="C7" s="72" t="s">
        <v>374</v>
      </c>
      <c r="D7" s="72"/>
      <c r="E7" s="70"/>
      <c r="F7" s="70"/>
      <c r="G7" s="70"/>
      <c r="I7" s="36"/>
      <c r="J7" s="36"/>
      <c r="K7" s="36"/>
    </row>
    <row r="8" spans="1:15" ht="20.5" customHeight="1" x14ac:dyDescent="0.55000000000000004"/>
    <row r="9" spans="1:15" ht="20.25" customHeight="1" x14ac:dyDescent="0.55000000000000004">
      <c r="B9" s="63" t="s">
        <v>376</v>
      </c>
      <c r="C9" s="63"/>
      <c r="D9" s="63"/>
      <c r="E9" s="63"/>
      <c r="F9" s="63"/>
      <c r="G9" s="63"/>
      <c r="H9" s="63"/>
      <c r="I9" s="63"/>
      <c r="J9" s="63"/>
      <c r="K9" s="63"/>
    </row>
    <row r="19" spans="3:10" ht="22.5" customHeight="1" x14ac:dyDescent="0.55000000000000004">
      <c r="C19" s="14" t="s">
        <v>337</v>
      </c>
    </row>
    <row r="20" spans="3:10" ht="12.75" thickBot="1" x14ac:dyDescent="0.7">
      <c r="C20" s="160" t="s">
        <v>334</v>
      </c>
      <c r="D20" s="161"/>
      <c r="E20" s="160" t="s">
        <v>335</v>
      </c>
      <c r="F20" s="161"/>
      <c r="G20" s="160" t="s">
        <v>336</v>
      </c>
      <c r="H20" s="161"/>
    </row>
    <row r="21" spans="3:10" x14ac:dyDescent="0.55000000000000004">
      <c r="C21" s="150" t="s">
        <v>479</v>
      </c>
      <c r="D21" s="151"/>
      <c r="E21" s="214"/>
      <c r="F21" s="215"/>
      <c r="G21" s="216"/>
      <c r="H21" s="217"/>
    </row>
    <row r="22" spans="3:10" x14ac:dyDescent="0.55000000000000004">
      <c r="C22" s="184" t="s">
        <v>492</v>
      </c>
      <c r="D22" s="185"/>
      <c r="E22" s="210"/>
      <c r="F22" s="211"/>
      <c r="G22" s="212"/>
      <c r="H22" s="213"/>
    </row>
    <row r="23" spans="3:10" x14ac:dyDescent="0.55000000000000004">
      <c r="C23" s="186" t="s">
        <v>493</v>
      </c>
      <c r="D23" s="187"/>
      <c r="E23" s="205"/>
      <c r="F23" s="206"/>
      <c r="G23" s="207"/>
      <c r="H23" s="208"/>
    </row>
    <row r="24" spans="3:10" x14ac:dyDescent="0.55000000000000004">
      <c r="C24" s="184" t="s">
        <v>494</v>
      </c>
      <c r="D24" s="185"/>
      <c r="E24" s="210"/>
      <c r="F24" s="211"/>
      <c r="G24" s="212"/>
      <c r="H24" s="213"/>
    </row>
    <row r="25" spans="3:10" x14ac:dyDescent="0.55000000000000004">
      <c r="C25" s="186" t="s">
        <v>495</v>
      </c>
      <c r="D25" s="187"/>
      <c r="E25" s="205"/>
      <c r="F25" s="206"/>
      <c r="G25" s="207"/>
      <c r="H25" s="208"/>
    </row>
    <row r="26" spans="3:10" ht="12.75" thickBot="1" x14ac:dyDescent="0.7"/>
    <row r="27" spans="3:10" ht="43.5" customHeight="1" thickBot="1" x14ac:dyDescent="0.7">
      <c r="C27" s="22" t="s">
        <v>370</v>
      </c>
      <c r="D27" s="203">
        <f>SUM(G21:H25)</f>
        <v>0</v>
      </c>
      <c r="E27" s="203"/>
      <c r="F27" s="204"/>
      <c r="G27" s="209"/>
      <c r="H27" s="209"/>
      <c r="I27" s="209"/>
      <c r="J27" s="209"/>
    </row>
    <row r="28" spans="3:10" ht="17.25" customHeight="1" x14ac:dyDescent="0.55000000000000004"/>
    <row r="29" spans="3:10" ht="12.75" x14ac:dyDescent="0.55000000000000004">
      <c r="C29" s="14" t="s">
        <v>338</v>
      </c>
    </row>
    <row r="30" spans="3:10" ht="12" customHeight="1" thickBot="1" x14ac:dyDescent="0.7">
      <c r="C30" s="160" t="s">
        <v>334</v>
      </c>
      <c r="D30" s="161"/>
      <c r="E30" s="160" t="s">
        <v>335</v>
      </c>
      <c r="F30" s="161"/>
      <c r="G30" s="160" t="s">
        <v>336</v>
      </c>
      <c r="H30" s="161"/>
    </row>
    <row r="31" spans="3:10" x14ac:dyDescent="0.55000000000000004">
      <c r="C31" s="150" t="s">
        <v>479</v>
      </c>
      <c r="D31" s="151"/>
      <c r="E31" s="214"/>
      <c r="F31" s="215"/>
      <c r="G31" s="216"/>
      <c r="H31" s="217"/>
    </row>
    <row r="32" spans="3:10" x14ac:dyDescent="0.55000000000000004">
      <c r="C32" s="184" t="s">
        <v>492</v>
      </c>
      <c r="D32" s="185"/>
      <c r="E32" s="210"/>
      <c r="F32" s="211"/>
      <c r="G32" s="212"/>
      <c r="H32" s="213"/>
    </row>
    <row r="33" spans="3:10" ht="12" customHeight="1" x14ac:dyDescent="0.55000000000000004">
      <c r="C33" s="186" t="s">
        <v>493</v>
      </c>
      <c r="D33" s="187"/>
      <c r="E33" s="205"/>
      <c r="F33" s="206"/>
      <c r="G33" s="207"/>
      <c r="H33" s="208"/>
    </row>
    <row r="34" spans="3:10" x14ac:dyDescent="0.55000000000000004">
      <c r="C34" s="184" t="s">
        <v>494</v>
      </c>
      <c r="D34" s="185"/>
      <c r="E34" s="210"/>
      <c r="F34" s="211"/>
      <c r="G34" s="212"/>
      <c r="H34" s="213"/>
    </row>
    <row r="35" spans="3:10" x14ac:dyDescent="0.55000000000000004">
      <c r="C35" s="186" t="s">
        <v>495</v>
      </c>
      <c r="D35" s="187"/>
      <c r="E35" s="205"/>
      <c r="F35" s="206"/>
      <c r="G35" s="207"/>
      <c r="H35" s="208"/>
    </row>
    <row r="36" spans="3:10" ht="12.75" thickBot="1" x14ac:dyDescent="0.7"/>
    <row r="37" spans="3:10" ht="48.75" thickBot="1" x14ac:dyDescent="0.7">
      <c r="C37" s="22" t="s">
        <v>377</v>
      </c>
      <c r="D37" s="203">
        <f>SUM(G31:H35)</f>
        <v>0</v>
      </c>
      <c r="E37" s="203"/>
      <c r="F37" s="204"/>
      <c r="G37" s="209"/>
      <c r="H37" s="209"/>
      <c r="I37" s="209"/>
      <c r="J37" s="209"/>
    </row>
    <row r="39" spans="3:10" ht="12.75" x14ac:dyDescent="0.55000000000000004">
      <c r="C39" s="14" t="s">
        <v>371</v>
      </c>
    </row>
    <row r="40" spans="3:10" ht="11.5" customHeight="1" thickBot="1" x14ac:dyDescent="0.7">
      <c r="C40" s="160" t="s">
        <v>334</v>
      </c>
      <c r="D40" s="161"/>
      <c r="E40" s="160" t="s">
        <v>335</v>
      </c>
      <c r="F40" s="161"/>
      <c r="G40" s="160" t="s">
        <v>336</v>
      </c>
      <c r="H40" s="161"/>
    </row>
    <row r="41" spans="3:10" ht="11.5" customHeight="1" x14ac:dyDescent="0.55000000000000004">
      <c r="C41" s="150" t="s">
        <v>479</v>
      </c>
      <c r="D41" s="151"/>
      <c r="E41" s="214"/>
      <c r="F41" s="215"/>
      <c r="G41" s="216"/>
      <c r="H41" s="217"/>
    </row>
    <row r="42" spans="3:10" ht="11.5" customHeight="1" x14ac:dyDescent="0.55000000000000004">
      <c r="C42" s="184" t="s">
        <v>492</v>
      </c>
      <c r="D42" s="185"/>
      <c r="E42" s="210"/>
      <c r="F42" s="211"/>
      <c r="G42" s="212"/>
      <c r="H42" s="213"/>
    </row>
    <row r="43" spans="3:10" ht="11.5" customHeight="1" x14ac:dyDescent="0.55000000000000004">
      <c r="C43" s="186" t="s">
        <v>493</v>
      </c>
      <c r="D43" s="187"/>
      <c r="E43" s="205"/>
      <c r="F43" s="206"/>
      <c r="G43" s="207"/>
      <c r="H43" s="208"/>
    </row>
    <row r="44" spans="3:10" ht="11.5" customHeight="1" x14ac:dyDescent="0.55000000000000004">
      <c r="C44" s="184" t="s">
        <v>494</v>
      </c>
      <c r="D44" s="185"/>
      <c r="E44" s="210"/>
      <c r="F44" s="211"/>
      <c r="G44" s="212"/>
      <c r="H44" s="213"/>
    </row>
    <row r="45" spans="3:10" ht="11.5" customHeight="1" x14ac:dyDescent="0.55000000000000004">
      <c r="C45" s="186" t="s">
        <v>495</v>
      </c>
      <c r="D45" s="187"/>
      <c r="E45" s="205"/>
      <c r="F45" s="206"/>
      <c r="G45" s="207"/>
      <c r="H45" s="208"/>
    </row>
    <row r="46" spans="3:10" ht="12.75" thickBot="1" x14ac:dyDescent="0.7"/>
    <row r="47" spans="3:10" ht="48.75" thickBot="1" x14ac:dyDescent="0.7">
      <c r="C47" s="22" t="s">
        <v>378</v>
      </c>
      <c r="D47" s="203">
        <f>SUM(G41:H45)</f>
        <v>0</v>
      </c>
      <c r="E47" s="203"/>
      <c r="F47" s="204"/>
      <c r="G47" s="209"/>
      <c r="H47" s="209"/>
      <c r="I47" s="209"/>
      <c r="J47" s="209"/>
    </row>
    <row r="49" spans="2:11" ht="20.25" customHeight="1" x14ac:dyDescent="0.55000000000000004">
      <c r="B49" s="63" t="s">
        <v>380</v>
      </c>
      <c r="C49" s="63"/>
      <c r="D49" s="63"/>
      <c r="E49" s="63"/>
      <c r="F49" s="63"/>
      <c r="G49" s="63"/>
      <c r="H49" s="63"/>
      <c r="I49" s="63"/>
      <c r="J49" s="63"/>
      <c r="K49" s="63"/>
    </row>
    <row r="52" spans="2:11" ht="12.75" thickBot="1" x14ac:dyDescent="0.7"/>
    <row r="53" spans="2:11" ht="36.75" thickBot="1" x14ac:dyDescent="0.7">
      <c r="C53" s="58" t="s">
        <v>379</v>
      </c>
      <c r="D53" s="218"/>
      <c r="E53" s="218"/>
      <c r="F53" s="218"/>
      <c r="G53" s="218"/>
    </row>
    <row r="55" spans="2:11" ht="20.25" customHeight="1" x14ac:dyDescent="0.55000000000000004">
      <c r="B55" s="63" t="s">
        <v>381</v>
      </c>
      <c r="C55" s="63"/>
      <c r="D55" s="63"/>
      <c r="E55" s="63"/>
      <c r="F55" s="63"/>
      <c r="G55" s="63"/>
      <c r="H55" s="63"/>
      <c r="I55" s="63"/>
      <c r="J55" s="63"/>
      <c r="K55" s="63"/>
    </row>
    <row r="62" spans="2:11" ht="14" customHeight="1" x14ac:dyDescent="0.55000000000000004"/>
    <row r="63" spans="2:11" ht="24.75" customHeight="1" thickBot="1" x14ac:dyDescent="0.7">
      <c r="C63" s="50" t="s">
        <v>290</v>
      </c>
      <c r="D63" s="100" t="s">
        <v>291</v>
      </c>
      <c r="E63" s="101"/>
      <c r="F63" s="100" t="s">
        <v>292</v>
      </c>
      <c r="G63" s="101"/>
      <c r="H63" s="100" t="s">
        <v>293</v>
      </c>
      <c r="I63" s="101"/>
      <c r="J63" s="100" t="s">
        <v>294</v>
      </c>
      <c r="K63" s="101"/>
    </row>
    <row r="64" spans="2:11" ht="25.5" customHeight="1" x14ac:dyDescent="0.55000000000000004">
      <c r="B64" s="19"/>
      <c r="C64" s="23"/>
      <c r="D64" s="162"/>
      <c r="E64" s="163"/>
      <c r="F64" s="162"/>
      <c r="G64" s="163"/>
      <c r="H64" s="156"/>
      <c r="I64" s="157"/>
      <c r="J64" s="156"/>
      <c r="K64" s="157"/>
    </row>
    <row r="65" spans="2:11" ht="12.75" customHeight="1" thickBot="1" x14ac:dyDescent="0.7">
      <c r="B65" s="12"/>
      <c r="C65" s="12"/>
      <c r="D65" s="12"/>
      <c r="E65" s="12"/>
      <c r="F65" s="12"/>
      <c r="G65" s="12"/>
      <c r="H65" s="13"/>
      <c r="I65" s="13"/>
      <c r="J65" s="13"/>
      <c r="K65" s="13"/>
    </row>
    <row r="66" spans="2:11" ht="25.5" customHeight="1" thickBot="1" x14ac:dyDescent="0.7">
      <c r="C66" s="168" t="s">
        <v>307</v>
      </c>
      <c r="D66" s="172"/>
      <c r="E66" s="154">
        <f>SUM(B64:K64)</f>
        <v>0</v>
      </c>
      <c r="F66" s="155"/>
      <c r="G66" s="12"/>
      <c r="H66" s="13"/>
      <c r="I66" s="13"/>
      <c r="J66" s="13"/>
      <c r="K66" s="13"/>
    </row>
    <row r="68" spans="2:11" ht="20.25" customHeight="1" x14ac:dyDescent="0.55000000000000004">
      <c r="B68" s="63" t="s">
        <v>383</v>
      </c>
      <c r="C68" s="63"/>
      <c r="D68" s="63"/>
      <c r="E68" s="63"/>
      <c r="F68" s="63"/>
      <c r="G68" s="63"/>
      <c r="H68" s="63"/>
      <c r="I68" s="63"/>
      <c r="J68" s="63"/>
      <c r="K68" s="63"/>
    </row>
    <row r="72" spans="2:11" ht="12.75" thickBot="1" x14ac:dyDescent="0.7">
      <c r="C72" s="160" t="s">
        <v>309</v>
      </c>
      <c r="D72" s="161"/>
      <c r="E72" s="148" t="s">
        <v>310</v>
      </c>
      <c r="F72" s="149"/>
    </row>
    <row r="73" spans="2:11" ht="32.5" customHeight="1" x14ac:dyDescent="0.55000000000000004">
      <c r="C73" s="164" t="s">
        <v>382</v>
      </c>
      <c r="D73" s="165"/>
      <c r="E73" s="152"/>
      <c r="F73" s="153"/>
    </row>
  </sheetData>
  <sheetProtection algorithmName="SHA-512" hashValue="dMOxx9FSlkkXYmi8UkZgm+IDUGrIlA/V/8E0zSBRIeVaMwgpjmBda8r5jxj6RYPdGhsX4mx9nEI07WwrMAgo/g==" saltValue="gPJHSH6zGSKW83DjL08j4w==" spinCount="100000" sheet="1" objects="1" scenarios="1"/>
  <mergeCells count="84">
    <mergeCell ref="A2:K2"/>
    <mergeCell ref="B6:K6"/>
    <mergeCell ref="B4:F4"/>
    <mergeCell ref="C7:D7"/>
    <mergeCell ref="E7:G7"/>
    <mergeCell ref="B9:K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D27:F27"/>
    <mergeCell ref="G27:J27"/>
    <mergeCell ref="C25:D25"/>
    <mergeCell ref="E25:F25"/>
    <mergeCell ref="G25:H25"/>
    <mergeCell ref="C30:D30"/>
    <mergeCell ref="E30:F30"/>
    <mergeCell ref="G30:H30"/>
    <mergeCell ref="C31:D31"/>
    <mergeCell ref="E31:F31"/>
    <mergeCell ref="G31:H31"/>
    <mergeCell ref="C32:D32"/>
    <mergeCell ref="E32:F32"/>
    <mergeCell ref="G32:H32"/>
    <mergeCell ref="C33:D33"/>
    <mergeCell ref="E33:F33"/>
    <mergeCell ref="G33:H33"/>
    <mergeCell ref="D37:F37"/>
    <mergeCell ref="G37:J37"/>
    <mergeCell ref="C34:D34"/>
    <mergeCell ref="E34:F34"/>
    <mergeCell ref="G34:H34"/>
    <mergeCell ref="C35:D35"/>
    <mergeCell ref="E35:F35"/>
    <mergeCell ref="G35:H35"/>
    <mergeCell ref="C40:D40"/>
    <mergeCell ref="E40:F40"/>
    <mergeCell ref="G40:H40"/>
    <mergeCell ref="C41:D41"/>
    <mergeCell ref="E41:F41"/>
    <mergeCell ref="G41:H41"/>
    <mergeCell ref="C42:D42"/>
    <mergeCell ref="E42:F42"/>
    <mergeCell ref="G42:H42"/>
    <mergeCell ref="C43:D43"/>
    <mergeCell ref="E43:F43"/>
    <mergeCell ref="G43:H43"/>
    <mergeCell ref="B55:K55"/>
    <mergeCell ref="D53:G53"/>
    <mergeCell ref="B49:K49"/>
    <mergeCell ref="D47:F47"/>
    <mergeCell ref="G47:J47"/>
    <mergeCell ref="C66:D66"/>
    <mergeCell ref="E66:F66"/>
    <mergeCell ref="D63:E63"/>
    <mergeCell ref="F63:G63"/>
    <mergeCell ref="H63:I63"/>
    <mergeCell ref="C44:D44"/>
    <mergeCell ref="E44:F44"/>
    <mergeCell ref="G44:H44"/>
    <mergeCell ref="C45:D45"/>
    <mergeCell ref="E45:F45"/>
    <mergeCell ref="G45:H45"/>
    <mergeCell ref="J63:K63"/>
    <mergeCell ref="D64:E64"/>
    <mergeCell ref="F64:G64"/>
    <mergeCell ref="H64:I64"/>
    <mergeCell ref="J64:K64"/>
    <mergeCell ref="B68:K68"/>
    <mergeCell ref="C72:D72"/>
    <mergeCell ref="E72:F72"/>
    <mergeCell ref="C73:D73"/>
    <mergeCell ref="E73:F73"/>
  </mergeCells>
  <phoneticPr fontId="26" type="noConversion"/>
  <dataValidations count="4">
    <dataValidation type="whole" errorStyle="warning" operator="greaterThanOrEqual" allowBlank="1" showErrorMessage="1" error="Please check to make sure the data you entered is a whole number." sqref="E7:G7" xr:uid="{3FC85936-4E90-4930-9D89-875732FECFDE}">
      <formula1>0</formula1>
    </dataValidation>
    <dataValidation operator="greaterThanOrEqual" allowBlank="1" showInputMessage="1" showErrorMessage="1" sqref="E21:H25 E31:H35 E41:H45" xr:uid="{0E82F884-C684-4C2D-A774-43BC503D8811}"/>
    <dataValidation type="decimal" allowBlank="1" showInputMessage="1" showErrorMessage="1" sqref="D27 D37 D47 E66 B64:B65 G65:K66 C65:F65" xr:uid="{DD7CD5AF-EF92-4154-A935-7BB891C27414}">
      <formula1>0</formula1>
      <formula2>9.99999999999999E+23</formula2>
    </dataValidation>
    <dataValidation type="decimal" errorStyle="warning" operator="greaterThanOrEqual" allowBlank="1" showInputMessage="1" showErrorMessage="1" error="Please enter a number with up to two decimal points." sqref="C64:K64 E73:F73" xr:uid="{72BF65F1-084C-4AD3-9FC6-D68FDE90772E}">
      <formula1>0</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854E-6965-47E6-892E-2448A0686C9F}">
  <dimension ref="A1:O74"/>
  <sheetViews>
    <sheetView showGridLines="0" topLeftCell="A43" zoomScale="80" zoomScaleNormal="80" workbookViewId="0">
      <selection activeCell="L46" sqref="L46"/>
    </sheetView>
  </sheetViews>
  <sheetFormatPr defaultColWidth="8.82421875" defaultRowHeight="12" x14ac:dyDescent="0.55000000000000004"/>
  <cols>
    <col min="1" max="1" width="1.6484375" customWidth="1"/>
    <col min="3" max="3" width="13.0859375" bestFit="1" customWidth="1"/>
    <col min="6" max="6" width="8.6484375" customWidth="1"/>
    <col min="11" max="11" width="13.43359375" customWidth="1"/>
  </cols>
  <sheetData>
    <row r="1" spans="1:15" ht="65" customHeight="1" thickBot="1" x14ac:dyDescent="0.7">
      <c r="A1" s="3"/>
      <c r="B1" s="3"/>
      <c r="C1" s="3"/>
      <c r="D1" s="3"/>
      <c r="E1" s="3"/>
      <c r="F1" s="3"/>
      <c r="G1" s="3"/>
      <c r="H1" s="3"/>
      <c r="I1" s="3"/>
      <c r="J1" s="3"/>
      <c r="K1" s="8" t="s">
        <v>217</v>
      </c>
      <c r="L1" s="6"/>
      <c r="M1" s="3"/>
      <c r="O1" s="7"/>
    </row>
    <row r="2" spans="1:15" ht="17" customHeight="1" x14ac:dyDescent="0.55000000000000004">
      <c r="A2" s="60" t="s">
        <v>384</v>
      </c>
      <c r="B2" s="60"/>
      <c r="C2" s="60"/>
      <c r="D2" s="60"/>
      <c r="E2" s="60"/>
      <c r="F2" s="60"/>
      <c r="G2" s="60"/>
      <c r="H2" s="60"/>
      <c r="I2" s="60"/>
      <c r="J2" s="60"/>
      <c r="K2" s="60"/>
    </row>
    <row r="4" spans="1:15" ht="123" customHeight="1" x14ac:dyDescent="0.55000000000000004">
      <c r="B4" s="136"/>
      <c r="C4" s="136"/>
      <c r="D4" s="136"/>
      <c r="E4" s="136"/>
      <c r="F4" s="136"/>
    </row>
    <row r="6" spans="1:15" ht="20.5" customHeight="1" x14ac:dyDescent="0.55000000000000004">
      <c r="B6" s="63" t="s">
        <v>385</v>
      </c>
      <c r="C6" s="63"/>
      <c r="D6" s="63"/>
      <c r="E6" s="63"/>
      <c r="F6" s="63"/>
      <c r="G6" s="63"/>
      <c r="H6" s="63"/>
      <c r="I6" s="63"/>
      <c r="J6" s="63"/>
      <c r="K6" s="63"/>
    </row>
    <row r="7" spans="1:15" ht="27" customHeight="1" x14ac:dyDescent="0.55000000000000004">
      <c r="C7" s="72" t="s">
        <v>374</v>
      </c>
      <c r="D7" s="72"/>
      <c r="E7" s="70"/>
      <c r="F7" s="70"/>
      <c r="G7" s="70"/>
      <c r="I7" s="36"/>
      <c r="J7" s="36"/>
      <c r="K7" s="36"/>
    </row>
    <row r="8" spans="1:15" ht="20.5" customHeight="1" x14ac:dyDescent="0.55000000000000004"/>
    <row r="9" spans="1:15" ht="20.25" customHeight="1" x14ac:dyDescent="0.55000000000000004">
      <c r="B9" s="63" t="s">
        <v>386</v>
      </c>
      <c r="C9" s="63"/>
      <c r="D9" s="63"/>
      <c r="E9" s="63"/>
      <c r="F9" s="63"/>
      <c r="G9" s="63"/>
      <c r="H9" s="63"/>
      <c r="I9" s="63"/>
      <c r="J9" s="63"/>
      <c r="K9" s="63"/>
    </row>
    <row r="20" spans="3:10" ht="22.5" customHeight="1" x14ac:dyDescent="0.55000000000000004">
      <c r="C20" s="14" t="s">
        <v>337</v>
      </c>
    </row>
    <row r="21" spans="3:10" ht="12.75" thickBot="1" x14ac:dyDescent="0.7">
      <c r="C21" s="160" t="s">
        <v>334</v>
      </c>
      <c r="D21" s="161"/>
      <c r="E21" s="160" t="s">
        <v>335</v>
      </c>
      <c r="F21" s="161"/>
      <c r="G21" s="160" t="s">
        <v>336</v>
      </c>
      <c r="H21" s="161"/>
    </row>
    <row r="22" spans="3:10" x14ac:dyDescent="0.55000000000000004">
      <c r="C22" s="150" t="s">
        <v>479</v>
      </c>
      <c r="D22" s="151"/>
      <c r="E22" s="214"/>
      <c r="F22" s="215"/>
      <c r="G22" s="216"/>
      <c r="H22" s="217"/>
    </row>
    <row r="23" spans="3:10" x14ac:dyDescent="0.55000000000000004">
      <c r="C23" s="184" t="s">
        <v>492</v>
      </c>
      <c r="D23" s="185"/>
      <c r="E23" s="210"/>
      <c r="F23" s="211"/>
      <c r="G23" s="212"/>
      <c r="H23" s="213"/>
    </row>
    <row r="24" spans="3:10" ht="12" customHeight="1" x14ac:dyDescent="0.55000000000000004">
      <c r="C24" s="186" t="s">
        <v>493</v>
      </c>
      <c r="D24" s="187"/>
      <c r="E24" s="205"/>
      <c r="F24" s="206"/>
      <c r="G24" s="207"/>
      <c r="H24" s="208"/>
    </row>
    <row r="25" spans="3:10" x14ac:dyDescent="0.55000000000000004">
      <c r="C25" s="184" t="s">
        <v>494</v>
      </c>
      <c r="D25" s="185"/>
      <c r="E25" s="210"/>
      <c r="F25" s="211"/>
      <c r="G25" s="212"/>
      <c r="H25" s="213"/>
    </row>
    <row r="26" spans="3:10" x14ac:dyDescent="0.55000000000000004">
      <c r="C26" s="186" t="s">
        <v>495</v>
      </c>
      <c r="D26" s="187"/>
      <c r="E26" s="205"/>
      <c r="F26" s="206"/>
      <c r="G26" s="207"/>
      <c r="H26" s="208"/>
    </row>
    <row r="27" spans="3:10" ht="12.75" thickBot="1" x14ac:dyDescent="0.7"/>
    <row r="28" spans="3:10" ht="43.5" customHeight="1" thickBot="1" x14ac:dyDescent="0.7">
      <c r="C28" s="22" t="s">
        <v>370</v>
      </c>
      <c r="D28" s="203">
        <f>SUM(G22:H26)</f>
        <v>0</v>
      </c>
      <c r="E28" s="203"/>
      <c r="F28" s="204"/>
      <c r="G28" s="209"/>
      <c r="H28" s="209"/>
      <c r="I28" s="209"/>
      <c r="J28" s="209"/>
    </row>
    <row r="29" spans="3:10" ht="17.25" customHeight="1" x14ac:dyDescent="0.55000000000000004"/>
    <row r="30" spans="3:10" ht="12.75" x14ac:dyDescent="0.55000000000000004">
      <c r="C30" s="14" t="s">
        <v>338</v>
      </c>
    </row>
    <row r="31" spans="3:10" ht="12" customHeight="1" thickBot="1" x14ac:dyDescent="0.7">
      <c r="C31" s="160" t="s">
        <v>334</v>
      </c>
      <c r="D31" s="161"/>
      <c r="E31" s="160" t="s">
        <v>335</v>
      </c>
      <c r="F31" s="161"/>
      <c r="G31" s="160" t="s">
        <v>336</v>
      </c>
      <c r="H31" s="161"/>
    </row>
    <row r="32" spans="3:10" x14ac:dyDescent="0.55000000000000004">
      <c r="C32" s="150" t="s">
        <v>479</v>
      </c>
      <c r="D32" s="151"/>
      <c r="E32" s="214"/>
      <c r="F32" s="215"/>
      <c r="G32" s="216"/>
      <c r="H32" s="217"/>
    </row>
    <row r="33" spans="3:10" x14ac:dyDescent="0.55000000000000004">
      <c r="C33" s="184" t="s">
        <v>492</v>
      </c>
      <c r="D33" s="185"/>
      <c r="E33" s="210"/>
      <c r="F33" s="211"/>
      <c r="G33" s="212"/>
      <c r="H33" s="213"/>
    </row>
    <row r="34" spans="3:10" ht="12" customHeight="1" x14ac:dyDescent="0.55000000000000004">
      <c r="C34" s="186" t="s">
        <v>493</v>
      </c>
      <c r="D34" s="187"/>
      <c r="E34" s="205"/>
      <c r="F34" s="206"/>
      <c r="G34" s="207"/>
      <c r="H34" s="208"/>
    </row>
    <row r="35" spans="3:10" x14ac:dyDescent="0.55000000000000004">
      <c r="C35" s="184" t="s">
        <v>494</v>
      </c>
      <c r="D35" s="185"/>
      <c r="E35" s="210"/>
      <c r="F35" s="211"/>
      <c r="G35" s="212"/>
      <c r="H35" s="213"/>
    </row>
    <row r="36" spans="3:10" x14ac:dyDescent="0.55000000000000004">
      <c r="C36" s="186" t="s">
        <v>495</v>
      </c>
      <c r="D36" s="187"/>
      <c r="E36" s="205"/>
      <c r="F36" s="206"/>
      <c r="G36" s="207"/>
      <c r="H36" s="208"/>
    </row>
    <row r="37" spans="3:10" ht="12.75" thickBot="1" x14ac:dyDescent="0.7"/>
    <row r="38" spans="3:10" ht="48.75" thickBot="1" x14ac:dyDescent="0.7">
      <c r="C38" s="22" t="s">
        <v>377</v>
      </c>
      <c r="D38" s="203">
        <f>SUM(G32:H36)</f>
        <v>0</v>
      </c>
      <c r="E38" s="203"/>
      <c r="F38" s="204"/>
      <c r="G38" s="209"/>
      <c r="H38" s="209"/>
      <c r="I38" s="209"/>
      <c r="J38" s="209"/>
    </row>
    <row r="40" spans="3:10" ht="12.75" x14ac:dyDescent="0.55000000000000004">
      <c r="C40" s="14" t="s">
        <v>371</v>
      </c>
    </row>
    <row r="41" spans="3:10" ht="11.5" customHeight="1" thickBot="1" x14ac:dyDescent="0.7">
      <c r="C41" s="160" t="s">
        <v>334</v>
      </c>
      <c r="D41" s="161"/>
      <c r="E41" s="160" t="s">
        <v>335</v>
      </c>
      <c r="F41" s="161"/>
      <c r="G41" s="160" t="s">
        <v>336</v>
      </c>
      <c r="H41" s="161"/>
    </row>
    <row r="42" spans="3:10" ht="11.5" customHeight="1" x14ac:dyDescent="0.55000000000000004">
      <c r="C42" s="150" t="s">
        <v>479</v>
      </c>
      <c r="D42" s="151"/>
      <c r="E42" s="214"/>
      <c r="F42" s="215"/>
      <c r="G42" s="216"/>
      <c r="H42" s="217"/>
    </row>
    <row r="43" spans="3:10" ht="11.5" customHeight="1" x14ac:dyDescent="0.55000000000000004">
      <c r="C43" s="184" t="s">
        <v>492</v>
      </c>
      <c r="D43" s="185"/>
      <c r="E43" s="210"/>
      <c r="F43" s="211"/>
      <c r="G43" s="212"/>
      <c r="H43" s="213"/>
    </row>
    <row r="44" spans="3:10" ht="11.5" customHeight="1" x14ac:dyDescent="0.55000000000000004">
      <c r="C44" s="186" t="s">
        <v>493</v>
      </c>
      <c r="D44" s="187"/>
      <c r="E44" s="205"/>
      <c r="F44" s="206"/>
      <c r="G44" s="207"/>
      <c r="H44" s="208"/>
    </row>
    <row r="45" spans="3:10" ht="11.5" customHeight="1" x14ac:dyDescent="0.55000000000000004">
      <c r="C45" s="184" t="s">
        <v>494</v>
      </c>
      <c r="D45" s="185"/>
      <c r="E45" s="210"/>
      <c r="F45" s="211"/>
      <c r="G45" s="212"/>
      <c r="H45" s="213"/>
    </row>
    <row r="46" spans="3:10" ht="11.5" customHeight="1" x14ac:dyDescent="0.55000000000000004">
      <c r="C46" s="186" t="s">
        <v>495</v>
      </c>
      <c r="D46" s="187"/>
      <c r="E46" s="205"/>
      <c r="F46" s="206"/>
      <c r="G46" s="207"/>
      <c r="H46" s="208"/>
    </row>
    <row r="47" spans="3:10" ht="12.75" thickBot="1" x14ac:dyDescent="0.7"/>
    <row r="48" spans="3:10" ht="48.75" thickBot="1" x14ac:dyDescent="0.7">
      <c r="C48" s="22" t="s">
        <v>378</v>
      </c>
      <c r="D48" s="203">
        <f>SUM(G42:H46)</f>
        <v>0</v>
      </c>
      <c r="E48" s="203"/>
      <c r="F48" s="204"/>
      <c r="G48" s="209"/>
      <c r="H48" s="209"/>
      <c r="I48" s="209"/>
      <c r="J48" s="209"/>
    </row>
    <row r="50" spans="2:11" ht="20.25" customHeight="1" x14ac:dyDescent="0.55000000000000004">
      <c r="B50" s="63" t="s">
        <v>387</v>
      </c>
      <c r="C50" s="63"/>
      <c r="D50" s="63"/>
      <c r="E50" s="63"/>
      <c r="F50" s="63"/>
      <c r="G50" s="63"/>
      <c r="H50" s="63"/>
      <c r="I50" s="63"/>
      <c r="J50" s="63"/>
      <c r="K50" s="63"/>
    </row>
    <row r="53" spans="2:11" ht="12.75" thickBot="1" x14ac:dyDescent="0.7"/>
    <row r="54" spans="2:11" ht="36.75" customHeight="1" thickBot="1" x14ac:dyDescent="0.7">
      <c r="C54" s="58" t="s">
        <v>388</v>
      </c>
      <c r="D54" s="219"/>
      <c r="E54" s="220"/>
      <c r="F54" s="220"/>
      <c r="G54" s="221"/>
    </row>
    <row r="56" spans="2:11" ht="20.25" customHeight="1" x14ac:dyDescent="0.55000000000000004">
      <c r="B56" s="63" t="s">
        <v>389</v>
      </c>
      <c r="C56" s="63"/>
      <c r="D56" s="63"/>
      <c r="E56" s="63"/>
      <c r="F56" s="63"/>
      <c r="G56" s="63"/>
      <c r="H56" s="63"/>
      <c r="I56" s="63"/>
      <c r="J56" s="63"/>
      <c r="K56" s="63"/>
    </row>
    <row r="59" spans="2:11" ht="14" customHeight="1" x14ac:dyDescent="0.55000000000000004"/>
    <row r="60" spans="2:11" ht="14" customHeight="1" x14ac:dyDescent="0.55000000000000004"/>
    <row r="61" spans="2:11" ht="14" customHeight="1" x14ac:dyDescent="0.55000000000000004"/>
    <row r="62" spans="2:11" ht="14" customHeight="1" x14ac:dyDescent="0.55000000000000004"/>
    <row r="63" spans="2:11" ht="14" customHeight="1" x14ac:dyDescent="0.55000000000000004"/>
    <row r="64" spans="2:11" ht="24.75" customHeight="1" thickBot="1" x14ac:dyDescent="0.7">
      <c r="C64" s="50" t="s">
        <v>290</v>
      </c>
      <c r="D64" s="100" t="s">
        <v>291</v>
      </c>
      <c r="E64" s="101"/>
      <c r="F64" s="100" t="s">
        <v>292</v>
      </c>
      <c r="G64" s="101"/>
      <c r="H64" s="100" t="s">
        <v>293</v>
      </c>
      <c r="I64" s="101"/>
      <c r="J64" s="100" t="s">
        <v>294</v>
      </c>
      <c r="K64" s="101"/>
    </row>
    <row r="65" spans="2:11" ht="25.5" customHeight="1" x14ac:dyDescent="0.55000000000000004">
      <c r="B65" s="19"/>
      <c r="C65" s="23"/>
      <c r="D65" s="162"/>
      <c r="E65" s="163"/>
      <c r="F65" s="162"/>
      <c r="G65" s="163"/>
      <c r="H65" s="156"/>
      <c r="I65" s="157"/>
      <c r="J65" s="156"/>
      <c r="K65" s="157"/>
    </row>
    <row r="66" spans="2:11" ht="12.75" customHeight="1" thickBot="1" x14ac:dyDescent="0.7">
      <c r="B66" s="12"/>
      <c r="C66" s="12"/>
      <c r="D66" s="12"/>
      <c r="E66" s="12"/>
      <c r="F66" s="12"/>
      <c r="G66" s="12"/>
      <c r="H66" s="13"/>
      <c r="I66" s="13"/>
      <c r="J66" s="13"/>
      <c r="K66" s="13"/>
    </row>
    <row r="67" spans="2:11" ht="25.5" customHeight="1" thickBot="1" x14ac:dyDescent="0.7">
      <c r="C67" s="168" t="s">
        <v>307</v>
      </c>
      <c r="D67" s="172"/>
      <c r="E67" s="154">
        <f>SUM(B65:K65)</f>
        <v>0</v>
      </c>
      <c r="F67" s="155"/>
      <c r="G67" s="12"/>
      <c r="H67" s="13"/>
      <c r="I67" s="13"/>
      <c r="J67" s="13"/>
      <c r="K67" s="13"/>
    </row>
    <row r="69" spans="2:11" ht="20.25" customHeight="1" x14ac:dyDescent="0.55000000000000004">
      <c r="B69" s="63" t="s">
        <v>390</v>
      </c>
      <c r="C69" s="63"/>
      <c r="D69" s="63"/>
      <c r="E69" s="63"/>
      <c r="F69" s="63"/>
      <c r="G69" s="63"/>
      <c r="H69" s="63"/>
      <c r="I69" s="63"/>
      <c r="J69" s="63"/>
      <c r="K69" s="63"/>
    </row>
    <row r="73" spans="2:11" ht="12.75" thickBot="1" x14ac:dyDescent="0.7">
      <c r="C73" s="160" t="s">
        <v>309</v>
      </c>
      <c r="D73" s="161"/>
      <c r="E73" s="148" t="s">
        <v>310</v>
      </c>
      <c r="F73" s="149"/>
    </row>
    <row r="74" spans="2:11" ht="32.5" customHeight="1" x14ac:dyDescent="0.55000000000000004">
      <c r="C74" s="164" t="s">
        <v>382</v>
      </c>
      <c r="D74" s="165"/>
      <c r="E74" s="152"/>
      <c r="F74" s="153"/>
    </row>
  </sheetData>
  <sheetProtection algorithmName="SHA-512" hashValue="DcUGDBAjG5Kw5e+1cNsSAiJb1nsKS4vNGK4dkI5ivJdIMkRe+RojpXsRnvFC0DE4PN7wrTPXJShY3Ss+yREuTw==" saltValue="rjLS5WbUeIssYqh/UFLKqQ==" spinCount="100000" sheet="1" objects="1" scenarios="1"/>
  <mergeCells count="84">
    <mergeCell ref="B9:K9"/>
    <mergeCell ref="A2:K2"/>
    <mergeCell ref="B4:F4"/>
    <mergeCell ref="B6:K6"/>
    <mergeCell ref="C7:D7"/>
    <mergeCell ref="E7:G7"/>
    <mergeCell ref="C21:D21"/>
    <mergeCell ref="E21:F21"/>
    <mergeCell ref="G21:H21"/>
    <mergeCell ref="C22:D22"/>
    <mergeCell ref="E22:F22"/>
    <mergeCell ref="G22:H22"/>
    <mergeCell ref="C23:D23"/>
    <mergeCell ref="E23:F23"/>
    <mergeCell ref="G23:H23"/>
    <mergeCell ref="C24:D24"/>
    <mergeCell ref="E24:F24"/>
    <mergeCell ref="G24:H24"/>
    <mergeCell ref="C32:D32"/>
    <mergeCell ref="E32:F32"/>
    <mergeCell ref="G32:H32"/>
    <mergeCell ref="C25:D25"/>
    <mergeCell ref="E25:F25"/>
    <mergeCell ref="G25:H25"/>
    <mergeCell ref="C26:D26"/>
    <mergeCell ref="E26:F26"/>
    <mergeCell ref="G26:H26"/>
    <mergeCell ref="D28:F28"/>
    <mergeCell ref="G28:J28"/>
    <mergeCell ref="C31:D31"/>
    <mergeCell ref="E31:F31"/>
    <mergeCell ref="G31:H31"/>
    <mergeCell ref="C33:D33"/>
    <mergeCell ref="E33:F33"/>
    <mergeCell ref="G33:H33"/>
    <mergeCell ref="C34:D34"/>
    <mergeCell ref="E34:F34"/>
    <mergeCell ref="G34:H34"/>
    <mergeCell ref="C42:D42"/>
    <mergeCell ref="E42:F42"/>
    <mergeCell ref="G42:H42"/>
    <mergeCell ref="C35:D35"/>
    <mergeCell ref="E35:F35"/>
    <mergeCell ref="G35:H35"/>
    <mergeCell ref="C36:D36"/>
    <mergeCell ref="E36:F36"/>
    <mergeCell ref="G36:H36"/>
    <mergeCell ref="D38:F38"/>
    <mergeCell ref="G38:J38"/>
    <mergeCell ref="C41:D41"/>
    <mergeCell ref="E41:F41"/>
    <mergeCell ref="G41:H41"/>
    <mergeCell ref="C43:D43"/>
    <mergeCell ref="E43:F43"/>
    <mergeCell ref="G43:H43"/>
    <mergeCell ref="C44:D44"/>
    <mergeCell ref="E44:F44"/>
    <mergeCell ref="G44:H44"/>
    <mergeCell ref="D64:E64"/>
    <mergeCell ref="F64:G64"/>
    <mergeCell ref="H64:I64"/>
    <mergeCell ref="J64:K64"/>
    <mergeCell ref="C45:D45"/>
    <mergeCell ref="E45:F45"/>
    <mergeCell ref="G45:H45"/>
    <mergeCell ref="C46:D46"/>
    <mergeCell ref="E46:F46"/>
    <mergeCell ref="G46:H46"/>
    <mergeCell ref="D48:F48"/>
    <mergeCell ref="G48:J48"/>
    <mergeCell ref="B50:K50"/>
    <mergeCell ref="D54:G54"/>
    <mergeCell ref="B56:K56"/>
    <mergeCell ref="D65:E65"/>
    <mergeCell ref="F65:G65"/>
    <mergeCell ref="H65:I65"/>
    <mergeCell ref="J65:K65"/>
    <mergeCell ref="C67:D67"/>
    <mergeCell ref="E67:F67"/>
    <mergeCell ref="B69:K69"/>
    <mergeCell ref="C73:D73"/>
    <mergeCell ref="E73:F73"/>
    <mergeCell ref="C74:D74"/>
    <mergeCell ref="E74:F74"/>
  </mergeCells>
  <dataValidations count="4">
    <dataValidation type="decimal" errorStyle="warning" operator="greaterThanOrEqual" allowBlank="1" showInputMessage="1" showErrorMessage="1" error="Please enter a number with up to two decimal points." sqref="C65:K65 E74:F74" xr:uid="{1D52EC95-82B2-45CE-83D3-EBCBC43B5864}">
      <formula1>0</formula1>
    </dataValidation>
    <dataValidation type="decimal" allowBlank="1" showInputMessage="1" showErrorMessage="1" sqref="D28 D38 D48 E67 B65:B66 G66:K67 C66:F66" xr:uid="{4994B6E4-783A-4714-A8CF-9C1636358074}">
      <formula1>0</formula1>
      <formula2>9.99999999999999E+23</formula2>
    </dataValidation>
    <dataValidation operator="greaterThanOrEqual" allowBlank="1" showInputMessage="1" showErrorMessage="1" sqref="E22:H26 E32:H36 E42:H46" xr:uid="{EB7B0F18-A714-4AF3-B43F-EEA7B86A3EFB}"/>
    <dataValidation type="whole" errorStyle="warning" operator="greaterThanOrEqual" allowBlank="1" showErrorMessage="1" error="Please check to make sure the data you entered is a whole number." sqref="E7:G7" xr:uid="{50E1AAA2-3498-45C8-A68F-10A5934779E2}">
      <formula1>0</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autoPageBreaks="0" fitToPage="1"/>
  </sheetPr>
  <dimension ref="A1:O20"/>
  <sheetViews>
    <sheetView showGridLines="0" topLeftCell="A10" zoomScale="91" zoomScaleNormal="100" zoomScalePageLayoutView="70" workbookViewId="0">
      <selection activeCell="H15" sqref="H15:K15"/>
    </sheetView>
  </sheetViews>
  <sheetFormatPr defaultColWidth="9" defaultRowHeight="12" x14ac:dyDescent="0.55000000000000004"/>
  <cols>
    <col min="1" max="1" width="1.6484375" customWidth="1"/>
    <col min="2" max="2" width="3.34765625" customWidth="1"/>
    <col min="3" max="3" width="14.6484375" customWidth="1"/>
    <col min="4" max="4" width="8.171875" customWidth="1"/>
    <col min="5" max="5" width="11.34765625" customWidth="1"/>
    <col min="6" max="6" width="7" customWidth="1"/>
    <col min="7" max="7" width="12" customWidth="1"/>
    <col min="9" max="9" width="5.34765625" customWidth="1"/>
    <col min="10" max="10" width="9" customWidth="1"/>
    <col min="11" max="11" width="11.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356</v>
      </c>
      <c r="B2" s="60"/>
      <c r="C2" s="60"/>
      <c r="D2" s="60"/>
      <c r="E2" s="60"/>
      <c r="F2" s="60"/>
      <c r="G2" s="60"/>
      <c r="H2" s="60"/>
      <c r="I2" s="60"/>
      <c r="J2" s="60"/>
      <c r="K2" s="60"/>
      <c r="L2" s="9"/>
      <c r="M2" s="9"/>
      <c r="N2" s="9"/>
      <c r="O2" s="9"/>
    </row>
    <row r="4" spans="1:15" ht="16.25" x14ac:dyDescent="0.65">
      <c r="A4" s="1"/>
      <c r="F4" s="1"/>
    </row>
    <row r="10" spans="1:15" ht="18.5" customHeight="1" x14ac:dyDescent="0.55000000000000004"/>
    <row r="11" spans="1:15" ht="30.5" customHeight="1" x14ac:dyDescent="0.55000000000000004"/>
    <row r="12" spans="1:15" ht="17" customHeight="1" x14ac:dyDescent="0.55000000000000004"/>
    <row r="13" spans="1:15" ht="20.25" customHeight="1" x14ac:dyDescent="0.55000000000000004">
      <c r="B13" s="63" t="s">
        <v>343</v>
      </c>
      <c r="C13" s="63"/>
      <c r="D13" s="63"/>
      <c r="E13" s="63"/>
      <c r="F13" s="63"/>
      <c r="G13" s="63"/>
      <c r="H13" s="63"/>
      <c r="I13" s="63"/>
      <c r="J13" s="63"/>
      <c r="K13" s="63"/>
    </row>
    <row r="15" spans="1:15" s="5" customFormat="1" ht="31" customHeight="1" x14ac:dyDescent="0.55000000000000004">
      <c r="C15" s="72" t="s">
        <v>474</v>
      </c>
      <c r="D15" s="72"/>
      <c r="E15" s="72"/>
      <c r="F15" s="72"/>
      <c r="G15" s="72"/>
      <c r="H15" s="223"/>
      <c r="I15" s="223"/>
      <c r="J15" s="223"/>
      <c r="K15" s="223"/>
    </row>
    <row r="16" spans="1:15" s="5" customFormat="1" ht="65.25" customHeight="1" x14ac:dyDescent="0.55000000000000004">
      <c r="C16" s="72" t="s">
        <v>344</v>
      </c>
      <c r="D16" s="72"/>
      <c r="E16" s="72"/>
      <c r="F16" s="72"/>
      <c r="G16" s="72"/>
      <c r="H16" s="72"/>
      <c r="I16" s="72"/>
      <c r="J16" s="72"/>
      <c r="K16" s="72"/>
    </row>
    <row r="17" spans="1:11" s="5" customFormat="1" ht="20.25" customHeight="1" x14ac:dyDescent="0.55000000000000004">
      <c r="C17"/>
    </row>
    <row r="18" spans="1:11" ht="212.25" customHeight="1" x14ac:dyDescent="0.55000000000000004">
      <c r="C18" s="224"/>
      <c r="D18" s="225"/>
      <c r="E18" s="225"/>
      <c r="F18" s="225"/>
      <c r="G18" s="225"/>
      <c r="H18" s="225"/>
      <c r="I18" s="225"/>
      <c r="J18" s="225"/>
      <c r="K18" s="226"/>
    </row>
    <row r="19" spans="1:11" ht="18" customHeight="1" x14ac:dyDescent="0.55000000000000004"/>
    <row r="20" spans="1:11" ht="26.75" customHeight="1" x14ac:dyDescent="0.55000000000000004">
      <c r="A20" s="5"/>
      <c r="B20" s="5"/>
      <c r="C20" s="222"/>
      <c r="D20" s="222"/>
      <c r="E20" s="222"/>
      <c r="F20" s="222"/>
      <c r="G20" s="5"/>
    </row>
  </sheetData>
  <sheetProtection algorithmName="SHA-512" hashValue="l9HvpxtrHVwRhwHNWCe0dyHb2UJQO5WDvmN1ifNfjGMcu/FlnIJF3v7kT+uMzgswkNEP2CxQ46mdFMU7lEwviw==" saltValue="OzwVHkjhUolW6GBhuRwDWA==" spinCount="100000" sheet="1" objects="1" scenarios="1"/>
  <mergeCells count="7">
    <mergeCell ref="A2:K2"/>
    <mergeCell ref="B13:K13"/>
    <mergeCell ref="C20:F20"/>
    <mergeCell ref="H15:K15"/>
    <mergeCell ref="C16:K16"/>
    <mergeCell ref="C18:K18"/>
    <mergeCell ref="C15:G15"/>
  </mergeCells>
  <pageMargins left="0.5" right="0.5" top="0.5" bottom="0.5" header="0.1" footer="0.1"/>
  <pageSetup fitToHeight="0" orientation="portrait" horizontalDpi="1200" verticalDpi="120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election activeCell="E20" sqref="E20:J20"/>
    </sheetView>
  </sheetViews>
  <sheetFormatPr defaultColWidth="8.82421875" defaultRowHeight="12" x14ac:dyDescent="0.55000000000000004"/>
  <cols>
    <col min="1" max="1" width="45.171875" bestFit="1" customWidth="1"/>
  </cols>
  <sheetData>
    <row r="1" spans="1:2" x14ac:dyDescent="0.55000000000000004">
      <c r="A1" t="s">
        <v>203</v>
      </c>
      <c r="B1" t="s">
        <v>204</v>
      </c>
    </row>
    <row r="2" spans="1:2" x14ac:dyDescent="0.55000000000000004">
      <c r="A2" t="s">
        <v>205</v>
      </c>
      <c r="B2" t="e">
        <f>IF('Institutional Profile'!E15&gt;SUM('Institutional Profile'!E13,'Institutional Profile'!#REF!),"Yes","")</f>
        <v>#REF!</v>
      </c>
    </row>
    <row r="3" spans="1:2" x14ac:dyDescent="0.55000000000000004">
      <c r="A3" t="s">
        <v>206</v>
      </c>
      <c r="B3" t="e">
        <f>IF('Institutional Profile'!#REF!&gt;2018,"Yes","")</f>
        <v>#REF!</v>
      </c>
    </row>
    <row r="4" spans="1:2" x14ac:dyDescent="0.55000000000000004">
      <c r="A4" t="s">
        <v>207</v>
      </c>
      <c r="B4" t="e">
        <f>IF('Institutional Profile'!#REF!&lt;2018,IF('Institutional Profile'!#REF!&lt;&gt;"","Yes",""))</f>
        <v>#REF!</v>
      </c>
    </row>
    <row r="5" spans="1:2" x14ac:dyDescent="0.55000000000000004">
      <c r="A5" t="s">
        <v>208</v>
      </c>
      <c r="B5" t="e">
        <f>IF('Institutional Profile'!#REF!&gt;2018,"Yes","")</f>
        <v>#REF!</v>
      </c>
    </row>
    <row r="6" spans="1:2" x14ac:dyDescent="0.55000000000000004">
      <c r="A6" t="s">
        <v>209</v>
      </c>
      <c r="B6" t="e">
        <f>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f>
        <v>#REF!</v>
      </c>
    </row>
    <row r="7" spans="1:2" x14ac:dyDescent="0.55000000000000004">
      <c r="A7" t="s">
        <v>210</v>
      </c>
      <c r="B7" t="str">
        <f>IF('Expenditure Data'!F20&gt;('Expenditure Data'!B20*0.4),"Yes",IF('Expenditure Data'!F33&gt;('Expenditure Data'!B33*0.4),"Yes",""))</f>
        <v/>
      </c>
    </row>
    <row r="8" spans="1:2" x14ac:dyDescent="0.55000000000000004">
      <c r="A8" t="s">
        <v>211</v>
      </c>
      <c r="B8" t="str">
        <f>IF('Expenditure Data'!D20=0,"Yes",IF('Expenditure Data'!F20=0,"Yes",""))</f>
        <v>Yes</v>
      </c>
    </row>
    <row r="9" spans="1:2" x14ac:dyDescent="0.55000000000000004">
      <c r="A9" t="s">
        <v>212</v>
      </c>
      <c r="B9" t="str">
        <f>IF('Staffing Levels'!F20&gt;('Staffing Levels'!C20*0.4),"Yes","")</f>
        <v/>
      </c>
    </row>
    <row r="10" spans="1:2" x14ac:dyDescent="0.55000000000000004">
      <c r="A10" t="s">
        <v>213</v>
      </c>
      <c r="B10" t="str">
        <f>IF('Staffing Levels'!D20=0,"Yes",IF('Staffing Levels'!F20=0,"Yes",""))</f>
        <v>Yes</v>
      </c>
    </row>
    <row r="11" spans="1:2" x14ac:dyDescent="0.55000000000000004">
      <c r="A11" t="s">
        <v>214</v>
      </c>
      <c r="B11" t="str">
        <f>IF('Staffing Levels'!E44&gt;'Staffing Levels'!E45,"Yes","")</f>
        <v/>
      </c>
    </row>
    <row r="12" spans="1:2" x14ac:dyDescent="0.55000000000000004">
      <c r="A12" t="s">
        <v>215</v>
      </c>
      <c r="B12" t="str">
        <f>IF('Staffing Levels'!E49&gt;(SUM('Staffing Levels'!E43:F49)*0.4),"Yes","")</f>
        <v/>
      </c>
    </row>
    <row r="13" spans="1:2" x14ac:dyDescent="0.55000000000000004">
      <c r="A13" t="s">
        <v>216</v>
      </c>
      <c r="B13" t="str">
        <f>IF(SUM('Staffing Levels'!E73:E75)&gt;='Staffing Levels'!H20-1,"Yes","")</f>
        <v>Yes</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D14"/>
  <sheetViews>
    <sheetView topLeftCell="IQ1" workbookViewId="0">
      <selection activeCell="E20" sqref="E20:J20"/>
    </sheetView>
  </sheetViews>
  <sheetFormatPr defaultColWidth="8.82421875" defaultRowHeight="12" x14ac:dyDescent="0.55000000000000004"/>
  <cols>
    <col min="1" max="178" width="25.6484375" customWidth="1"/>
    <col min="179" max="179" width="12.171875" customWidth="1"/>
    <col min="180" max="180" width="10.34765625" customWidth="1"/>
  </cols>
  <sheetData>
    <row r="1" spans="1:264" s="20" customFormat="1" ht="66" customHeight="1" thickBot="1" x14ac:dyDescent="0.7">
      <c r="A1" s="20" t="s">
        <v>23</v>
      </c>
      <c r="B1" s="20" t="s">
        <v>24</v>
      </c>
      <c r="C1" s="20" t="s">
        <v>25</v>
      </c>
      <c r="D1" s="20" t="s">
        <v>26</v>
      </c>
      <c r="E1" s="20" t="s">
        <v>27</v>
      </c>
      <c r="F1" s="20" t="s">
        <v>28</v>
      </c>
      <c r="G1" s="20" t="s">
        <v>29</v>
      </c>
      <c r="H1" s="20" t="s">
        <v>30</v>
      </c>
      <c r="I1" s="20" t="s">
        <v>31</v>
      </c>
      <c r="J1" s="20" t="s">
        <v>32</v>
      </c>
      <c r="K1" s="20" t="s">
        <v>33</v>
      </c>
      <c r="L1" s="20" t="s">
        <v>34</v>
      </c>
      <c r="M1" s="20" t="s">
        <v>35</v>
      </c>
      <c r="N1" s="20" t="s">
        <v>36</v>
      </c>
      <c r="O1" s="20" t="s">
        <v>37</v>
      </c>
      <c r="P1" s="20" t="s">
        <v>38</v>
      </c>
      <c r="Q1" s="20" t="s">
        <v>39</v>
      </c>
      <c r="R1" s="20" t="s">
        <v>40</v>
      </c>
      <c r="S1" s="20" t="s">
        <v>41</v>
      </c>
      <c r="T1" s="20" t="s">
        <v>42</v>
      </c>
      <c r="U1" s="20" t="s">
        <v>43</v>
      </c>
      <c r="V1" s="20" t="s">
        <v>44</v>
      </c>
      <c r="W1" s="20" t="s">
        <v>45</v>
      </c>
      <c r="X1" s="20" t="s">
        <v>46</v>
      </c>
      <c r="Y1" s="20" t="s">
        <v>47</v>
      </c>
      <c r="Z1" s="20" t="s">
        <v>48</v>
      </c>
      <c r="AA1" s="20" t="s">
        <v>49</v>
      </c>
      <c r="AB1" s="20" t="s">
        <v>50</v>
      </c>
      <c r="AC1" s="45" t="s">
        <v>51</v>
      </c>
      <c r="AD1" s="46" t="s">
        <v>52</v>
      </c>
      <c r="AE1" s="45" t="s">
        <v>53</v>
      </c>
      <c r="AF1" s="51" t="s">
        <v>54</v>
      </c>
      <c r="AG1" s="45" t="s">
        <v>55</v>
      </c>
      <c r="AH1" s="51" t="s">
        <v>56</v>
      </c>
      <c r="AI1" s="45" t="s">
        <v>57</v>
      </c>
      <c r="AJ1" s="51" t="s">
        <v>58</v>
      </c>
      <c r="AK1" s="45" t="s">
        <v>59</v>
      </c>
      <c r="AL1" s="51" t="s">
        <v>60</v>
      </c>
      <c r="AM1" s="45" t="s">
        <v>61</v>
      </c>
      <c r="AN1" s="51" t="s">
        <v>62</v>
      </c>
      <c r="AO1" s="45" t="s">
        <v>63</v>
      </c>
      <c r="AP1" s="46" t="s">
        <v>64</v>
      </c>
      <c r="AQ1" s="45" t="s">
        <v>65</v>
      </c>
      <c r="AR1" s="51" t="s">
        <v>66</v>
      </c>
      <c r="AS1" s="45" t="s">
        <v>67</v>
      </c>
      <c r="AT1" s="51" t="s">
        <v>68</v>
      </c>
      <c r="AU1" s="45" t="s">
        <v>69</v>
      </c>
      <c r="AV1" s="51" t="s">
        <v>70</v>
      </c>
      <c r="AW1" s="20" t="s">
        <v>71</v>
      </c>
      <c r="AX1" s="20" t="s">
        <v>72</v>
      </c>
      <c r="AY1" s="20" t="s">
        <v>73</v>
      </c>
      <c r="AZ1" s="20" t="s">
        <v>74</v>
      </c>
      <c r="BA1" s="20" t="s">
        <v>397</v>
      </c>
      <c r="BB1" s="20" t="s">
        <v>75</v>
      </c>
      <c r="BC1" s="20" t="s">
        <v>398</v>
      </c>
      <c r="BD1" s="20" t="s">
        <v>76</v>
      </c>
      <c r="BE1" s="20" t="s">
        <v>77</v>
      </c>
      <c r="BF1" s="20" t="s">
        <v>78</v>
      </c>
      <c r="BG1" s="20" t="s">
        <v>79</v>
      </c>
      <c r="BH1" s="20" t="s">
        <v>80</v>
      </c>
      <c r="BI1" s="20" t="s">
        <v>81</v>
      </c>
      <c r="BJ1" s="20" t="s">
        <v>82</v>
      </c>
      <c r="BK1" s="20" t="s">
        <v>83</v>
      </c>
      <c r="BL1" s="20" t="s">
        <v>84</v>
      </c>
      <c r="BM1" s="20" t="s">
        <v>85</v>
      </c>
      <c r="BN1" s="20" t="s">
        <v>86</v>
      </c>
      <c r="BO1" s="20" t="s">
        <v>87</v>
      </c>
      <c r="BP1" s="20" t="s">
        <v>88</v>
      </c>
      <c r="BQ1" s="20" t="s">
        <v>89</v>
      </c>
      <c r="BR1" s="20" t="s">
        <v>90</v>
      </c>
      <c r="BS1" s="20" t="s">
        <v>91</v>
      </c>
      <c r="BT1" s="20" t="s">
        <v>92</v>
      </c>
      <c r="BU1" s="20" t="s">
        <v>93</v>
      </c>
      <c r="BV1" s="20" t="s">
        <v>94</v>
      </c>
      <c r="BW1" s="20" t="s">
        <v>95</v>
      </c>
      <c r="BX1" s="20" t="s">
        <v>96</v>
      </c>
      <c r="BY1" s="20" t="s">
        <v>97</v>
      </c>
      <c r="BZ1" s="20" t="s">
        <v>98</v>
      </c>
      <c r="CA1" s="20" t="s">
        <v>99</v>
      </c>
      <c r="CB1" s="20" t="s">
        <v>100</v>
      </c>
      <c r="CC1" s="20" t="s">
        <v>101</v>
      </c>
      <c r="CD1" s="20" t="s">
        <v>102</v>
      </c>
      <c r="CE1" s="20" t="s">
        <v>103</v>
      </c>
      <c r="CF1" s="20" t="s">
        <v>104</v>
      </c>
      <c r="CG1" s="20" t="s">
        <v>105</v>
      </c>
      <c r="CH1" s="20" t="s">
        <v>106</v>
      </c>
      <c r="CI1" s="20" t="s">
        <v>107</v>
      </c>
      <c r="CJ1" s="20" t="s">
        <v>392</v>
      </c>
      <c r="CK1" s="20" t="s">
        <v>108</v>
      </c>
      <c r="CL1" s="20" t="s">
        <v>109</v>
      </c>
      <c r="CM1" s="20" t="s">
        <v>110</v>
      </c>
      <c r="CN1" s="20" t="s">
        <v>111</v>
      </c>
      <c r="CO1" s="20" t="s">
        <v>391</v>
      </c>
      <c r="CP1" s="20" t="s">
        <v>112</v>
      </c>
      <c r="CQ1" s="20" t="s">
        <v>113</v>
      </c>
      <c r="CR1" s="20" t="s">
        <v>114</v>
      </c>
      <c r="CS1" s="20" t="s">
        <v>115</v>
      </c>
      <c r="CT1" s="20" t="s">
        <v>116</v>
      </c>
      <c r="CU1" s="20" t="s">
        <v>117</v>
      </c>
      <c r="CV1" s="20" t="s">
        <v>118</v>
      </c>
      <c r="CW1" s="20" t="s">
        <v>119</v>
      </c>
      <c r="CX1" s="20" t="s">
        <v>120</v>
      </c>
      <c r="CY1" s="20" t="s">
        <v>121</v>
      </c>
      <c r="CZ1" s="20" t="s">
        <v>122</v>
      </c>
      <c r="DA1" s="20" t="s">
        <v>123</v>
      </c>
      <c r="DB1" s="20" t="s">
        <v>124</v>
      </c>
      <c r="DC1" s="20" t="s">
        <v>125</v>
      </c>
      <c r="DD1" s="20" t="s">
        <v>126</v>
      </c>
      <c r="DE1" s="20" t="s">
        <v>127</v>
      </c>
      <c r="DF1" s="20" t="s">
        <v>128</v>
      </c>
      <c r="DG1" s="20" t="s">
        <v>129</v>
      </c>
      <c r="DH1" s="20" t="s">
        <v>130</v>
      </c>
      <c r="DI1" s="20" t="s">
        <v>131</v>
      </c>
      <c r="DJ1" s="20" t="s">
        <v>132</v>
      </c>
      <c r="DK1" s="20" t="s">
        <v>133</v>
      </c>
      <c r="DL1" s="20" t="s">
        <v>134</v>
      </c>
      <c r="DM1" s="20" t="s">
        <v>135</v>
      </c>
      <c r="DN1" s="20" t="s">
        <v>136</v>
      </c>
      <c r="DO1" s="20" t="s">
        <v>137</v>
      </c>
      <c r="DP1" s="20" t="s">
        <v>138</v>
      </c>
      <c r="DQ1" s="20" t="s">
        <v>139</v>
      </c>
      <c r="DR1" s="20" t="s">
        <v>140</v>
      </c>
      <c r="DS1" s="20" t="s">
        <v>141</v>
      </c>
      <c r="DT1" s="20" t="s">
        <v>142</v>
      </c>
      <c r="DU1" s="20" t="s">
        <v>143</v>
      </c>
      <c r="DV1" s="20" t="s">
        <v>144</v>
      </c>
      <c r="DW1" s="20" t="s">
        <v>145</v>
      </c>
      <c r="DX1" s="20" t="s">
        <v>146</v>
      </c>
      <c r="DY1" s="20" t="s">
        <v>147</v>
      </c>
      <c r="DZ1" s="20" t="s">
        <v>148</v>
      </c>
      <c r="EA1" s="20" t="s">
        <v>149</v>
      </c>
      <c r="EB1" s="20" t="s">
        <v>150</v>
      </c>
      <c r="EC1" s="20" t="s">
        <v>151</v>
      </c>
      <c r="ED1" s="20" t="s">
        <v>152</v>
      </c>
      <c r="EE1" s="20" t="s">
        <v>153</v>
      </c>
      <c r="EF1" s="20" t="s">
        <v>154</v>
      </c>
      <c r="EG1" s="20" t="s">
        <v>155</v>
      </c>
      <c r="EH1" s="20" t="s">
        <v>156</v>
      </c>
      <c r="EI1" s="20" t="s">
        <v>157</v>
      </c>
      <c r="EJ1" s="20" t="s">
        <v>158</v>
      </c>
      <c r="EK1" s="20" t="s">
        <v>159</v>
      </c>
      <c r="EL1" s="20" t="s">
        <v>160</v>
      </c>
      <c r="EM1" s="20" t="s">
        <v>161</v>
      </c>
      <c r="EN1" s="20" t="s">
        <v>162</v>
      </c>
      <c r="EO1" s="20" t="s">
        <v>163</v>
      </c>
      <c r="EP1" s="20" t="s">
        <v>164</v>
      </c>
      <c r="EQ1" s="20" t="s">
        <v>165</v>
      </c>
      <c r="ER1" s="20" t="s">
        <v>166</v>
      </c>
      <c r="ES1" s="20" t="s">
        <v>167</v>
      </c>
      <c r="ET1" s="20" t="s">
        <v>168</v>
      </c>
      <c r="EU1" s="20" t="s">
        <v>169</v>
      </c>
      <c r="EV1" s="20" t="s">
        <v>170</v>
      </c>
      <c r="EW1" s="20" t="s">
        <v>171</v>
      </c>
      <c r="EX1" s="20" t="s">
        <v>172</v>
      </c>
      <c r="EY1" s="20" t="s">
        <v>173</v>
      </c>
      <c r="EZ1" s="20" t="s">
        <v>174</v>
      </c>
      <c r="FA1" s="20" t="s">
        <v>175</v>
      </c>
      <c r="FB1" s="20" t="s">
        <v>176</v>
      </c>
      <c r="FC1" s="20" t="s">
        <v>177</v>
      </c>
      <c r="FD1" s="20" t="s">
        <v>178</v>
      </c>
      <c r="FE1" s="20" t="s">
        <v>179</v>
      </c>
      <c r="FF1" s="20" t="s">
        <v>180</v>
      </c>
      <c r="FG1" s="20" t="s">
        <v>181</v>
      </c>
      <c r="FH1" s="20" t="s">
        <v>182</v>
      </c>
      <c r="FI1" s="20" t="s">
        <v>183</v>
      </c>
      <c r="FJ1" s="20" t="s">
        <v>184</v>
      </c>
      <c r="FK1" s="20" t="s">
        <v>185</v>
      </c>
      <c r="FL1" s="20" t="s">
        <v>186</v>
      </c>
      <c r="FM1" s="20" t="s">
        <v>187</v>
      </c>
      <c r="FN1" s="20" t="s">
        <v>188</v>
      </c>
      <c r="FO1" s="20" t="s">
        <v>189</v>
      </c>
      <c r="FP1" s="20" t="s">
        <v>190</v>
      </c>
      <c r="FQ1" s="20" t="s">
        <v>191</v>
      </c>
      <c r="FR1" s="20" t="s">
        <v>192</v>
      </c>
      <c r="FS1" s="20" t="s">
        <v>193</v>
      </c>
      <c r="FT1" s="20" t="s">
        <v>194</v>
      </c>
      <c r="FU1" s="20" t="s">
        <v>195</v>
      </c>
      <c r="FV1" s="20" t="s">
        <v>196</v>
      </c>
      <c r="FW1" s="20" t="s">
        <v>197</v>
      </c>
      <c r="FX1" s="20" t="s">
        <v>198</v>
      </c>
      <c r="FY1" s="20" t="s">
        <v>199</v>
      </c>
      <c r="FZ1" s="20" t="s">
        <v>200</v>
      </c>
      <c r="GA1" s="20" t="s">
        <v>201</v>
      </c>
      <c r="GB1" s="20" t="s">
        <v>202</v>
      </c>
      <c r="GC1" s="20" t="s">
        <v>393</v>
      </c>
      <c r="GD1" s="20" t="s">
        <v>394</v>
      </c>
      <c r="GE1" s="20" t="s">
        <v>395</v>
      </c>
      <c r="GF1" s="20" t="s">
        <v>396</v>
      </c>
      <c r="GG1" s="20" t="s">
        <v>471</v>
      </c>
      <c r="GH1" s="20" t="s">
        <v>399</v>
      </c>
      <c r="GI1" s="20" t="s">
        <v>400</v>
      </c>
      <c r="GJ1" s="20" t="s">
        <v>401</v>
      </c>
      <c r="GK1" s="20" t="s">
        <v>402</v>
      </c>
      <c r="GL1" s="20" t="s">
        <v>403</v>
      </c>
      <c r="GM1" s="20" t="s">
        <v>404</v>
      </c>
      <c r="GN1" s="20" t="s">
        <v>405</v>
      </c>
      <c r="GO1" s="20" t="s">
        <v>406</v>
      </c>
      <c r="GP1" s="20" t="s">
        <v>407</v>
      </c>
      <c r="GQ1" s="20" t="s">
        <v>408</v>
      </c>
      <c r="GR1" s="20" t="s">
        <v>409</v>
      </c>
      <c r="GS1" s="20" t="s">
        <v>410</v>
      </c>
      <c r="GT1" s="20" t="s">
        <v>411</v>
      </c>
      <c r="GU1" s="20" t="s">
        <v>412</v>
      </c>
      <c r="GV1" s="20" t="s">
        <v>413</v>
      </c>
      <c r="GW1" s="20" t="s">
        <v>414</v>
      </c>
      <c r="GX1" s="20" t="s">
        <v>415</v>
      </c>
      <c r="GY1" s="20" t="s">
        <v>416</v>
      </c>
      <c r="GZ1" s="20" t="s">
        <v>417</v>
      </c>
      <c r="HA1" s="20" t="s">
        <v>418</v>
      </c>
      <c r="HB1" s="20" t="s">
        <v>473</v>
      </c>
      <c r="HC1" s="20" t="s">
        <v>419</v>
      </c>
      <c r="HD1" s="20" t="s">
        <v>420</v>
      </c>
      <c r="HE1" s="20" t="s">
        <v>421</v>
      </c>
      <c r="HF1" s="20" t="s">
        <v>422</v>
      </c>
      <c r="HG1" s="20" t="s">
        <v>423</v>
      </c>
      <c r="HH1" s="20" t="s">
        <v>424</v>
      </c>
      <c r="HI1" s="20" t="s">
        <v>425</v>
      </c>
      <c r="HJ1" s="20" t="s">
        <v>426</v>
      </c>
      <c r="HK1" s="20" t="s">
        <v>427</v>
      </c>
      <c r="HL1" s="20" t="s">
        <v>428</v>
      </c>
      <c r="HM1" s="20" t="s">
        <v>429</v>
      </c>
      <c r="HN1" s="20" t="s">
        <v>430</v>
      </c>
      <c r="HO1" s="20" t="s">
        <v>431</v>
      </c>
      <c r="HP1" s="20" t="s">
        <v>432</v>
      </c>
      <c r="HQ1" s="20" t="s">
        <v>433</v>
      </c>
      <c r="HR1" s="20" t="s">
        <v>434</v>
      </c>
      <c r="HS1" s="20" t="s">
        <v>472</v>
      </c>
      <c r="HT1" s="20" t="s">
        <v>435</v>
      </c>
      <c r="HU1" s="20" t="s">
        <v>436</v>
      </c>
      <c r="HV1" s="20" t="s">
        <v>439</v>
      </c>
      <c r="HW1" s="20" t="s">
        <v>437</v>
      </c>
      <c r="HX1" s="20" t="s">
        <v>438</v>
      </c>
      <c r="HY1" s="20" t="s">
        <v>440</v>
      </c>
      <c r="HZ1" s="20" t="s">
        <v>441</v>
      </c>
      <c r="IA1" s="20" t="s">
        <v>442</v>
      </c>
      <c r="IB1" s="20" t="s">
        <v>443</v>
      </c>
      <c r="IC1" s="20" t="s">
        <v>444</v>
      </c>
      <c r="ID1" s="20" t="s">
        <v>445</v>
      </c>
      <c r="IE1" s="20" t="s">
        <v>446</v>
      </c>
      <c r="IF1" s="20" t="s">
        <v>447</v>
      </c>
      <c r="IG1" s="20" t="s">
        <v>448</v>
      </c>
      <c r="IH1" s="20" t="s">
        <v>449</v>
      </c>
      <c r="II1" s="20" t="s">
        <v>450</v>
      </c>
      <c r="IJ1" s="20" t="s">
        <v>451</v>
      </c>
      <c r="IK1" s="20" t="s">
        <v>452</v>
      </c>
      <c r="IL1" s="20" t="s">
        <v>453</v>
      </c>
      <c r="IM1" s="20" t="s">
        <v>454</v>
      </c>
      <c r="IN1" s="20" t="s">
        <v>445</v>
      </c>
      <c r="IO1" s="20" t="s">
        <v>455</v>
      </c>
      <c r="IP1" s="20" t="s">
        <v>456</v>
      </c>
      <c r="IQ1" s="20" t="s">
        <v>457</v>
      </c>
      <c r="IR1" s="20" t="s">
        <v>458</v>
      </c>
      <c r="IS1" s="20" t="s">
        <v>459</v>
      </c>
      <c r="IT1" s="20" t="s">
        <v>460</v>
      </c>
      <c r="IU1" s="20" t="s">
        <v>461</v>
      </c>
      <c r="IV1" s="20" t="s">
        <v>462</v>
      </c>
      <c r="IW1" s="20" t="s">
        <v>463</v>
      </c>
      <c r="IX1" s="20" t="s">
        <v>464</v>
      </c>
      <c r="IY1" s="20" t="s">
        <v>465</v>
      </c>
      <c r="IZ1" s="20" t="s">
        <v>466</v>
      </c>
      <c r="JA1" s="20" t="s">
        <v>467</v>
      </c>
      <c r="JB1" s="20" t="s">
        <v>468</v>
      </c>
      <c r="JC1" s="20" t="s">
        <v>469</v>
      </c>
      <c r="JD1" s="20" t="s">
        <v>470</v>
      </c>
    </row>
    <row r="2" spans="1:264" ht="11.25" customHeight="1" x14ac:dyDescent="0.55000000000000004">
      <c r="A2">
        <f>Welcome!$E$20</f>
        <v>0</v>
      </c>
      <c r="B2">
        <f>Welcome!$E$21</f>
        <v>0</v>
      </c>
      <c r="C2">
        <f>Welcome!$E$22</f>
        <v>0</v>
      </c>
      <c r="D2">
        <f>Welcome!$E$23</f>
        <v>0</v>
      </c>
      <c r="E2">
        <f>Welcome!$E$24</f>
        <v>0</v>
      </c>
      <c r="F2">
        <f>Welcome!$E$25</f>
        <v>0</v>
      </c>
      <c r="G2">
        <f>Welcome!$E$26</f>
        <v>0</v>
      </c>
      <c r="H2">
        <f>Welcome!$E$27</f>
        <v>0</v>
      </c>
      <c r="I2" s="37">
        <f>'Institutional Profile'!$E$13</f>
        <v>0</v>
      </c>
      <c r="J2" s="37">
        <f>'Institutional Profile'!$E$14</f>
        <v>0</v>
      </c>
      <c r="K2" s="37">
        <f>'Institutional Profile'!$E$15</f>
        <v>0</v>
      </c>
      <c r="L2" s="37">
        <f>'Institutional Profile'!$E$17</f>
        <v>0</v>
      </c>
      <c r="M2" s="37">
        <f>'Institutional Profile'!$E$18</f>
        <v>0</v>
      </c>
      <c r="N2" s="37">
        <f>'Institutional Profile'!$E$19</f>
        <v>0</v>
      </c>
      <c r="O2" s="37">
        <f>'Institutional Profile'!$E$21</f>
        <v>0</v>
      </c>
      <c r="P2" s="37">
        <f>'Institutional Profile'!$E$22</f>
        <v>0</v>
      </c>
      <c r="Q2" s="37">
        <f>'Institutional Profile'!$E$23</f>
        <v>0</v>
      </c>
      <c r="R2" s="38">
        <f>'Other Profile Data (Optional)'!G11</f>
        <v>0</v>
      </c>
      <c r="S2" s="38">
        <f>'Other Profile Data (Optional)'!G12</f>
        <v>0</v>
      </c>
      <c r="T2" s="38">
        <f>'Other Profile Data (Optional)'!G13</f>
        <v>0</v>
      </c>
      <c r="U2" s="38">
        <f>'Other Profile Data (Optional)'!G14</f>
        <v>0</v>
      </c>
      <c r="V2" s="38">
        <f>'Other Profile Data (Optional)'!G15</f>
        <v>0</v>
      </c>
      <c r="W2" s="38">
        <f>'Other Profile Data (Optional)'!G16</f>
        <v>0</v>
      </c>
      <c r="X2" s="38">
        <f>'Other Profile Data (Optional)'!G17</f>
        <v>0</v>
      </c>
      <c r="Y2" s="39">
        <f>'Other Profile Data (Optional)'!G19</f>
        <v>0</v>
      </c>
      <c r="Z2" s="39">
        <f>'Other Profile Data (Optional)'!G20</f>
        <v>0</v>
      </c>
      <c r="AA2" s="39">
        <f>'Other Profile Data (Optional)'!G21</f>
        <v>0</v>
      </c>
      <c r="AB2" s="39">
        <f>'Other Profile Data (Optional)'!G23</f>
        <v>0</v>
      </c>
      <c r="AC2" s="37">
        <f>'Other Profile Data (Optional)'!E35</f>
        <v>0</v>
      </c>
      <c r="AD2" s="37">
        <f>'Other Profile Data (Optional)'!G35</f>
        <v>0</v>
      </c>
      <c r="AE2" s="37">
        <f>'Other Profile Data (Optional)'!E36</f>
        <v>0</v>
      </c>
      <c r="AF2" s="37">
        <f>'Other Profile Data (Optional)'!G36</f>
        <v>0</v>
      </c>
      <c r="AG2" s="37">
        <f>'Other Profile Data (Optional)'!E37</f>
        <v>0</v>
      </c>
      <c r="AH2" s="37">
        <f>'Other Profile Data (Optional)'!G37</f>
        <v>0</v>
      </c>
      <c r="AI2" s="37">
        <f>'Other Profile Data (Optional)'!E38</f>
        <v>0</v>
      </c>
      <c r="AJ2" s="37">
        <f>'Other Profile Data (Optional)'!G38</f>
        <v>0</v>
      </c>
      <c r="AK2" s="37">
        <f>'Other Profile Data (Optional)'!E39</f>
        <v>0</v>
      </c>
      <c r="AL2" s="37">
        <f>'Other Profile Data (Optional)'!G39</f>
        <v>0</v>
      </c>
      <c r="AM2" s="37">
        <f>'Other Profile Data (Optional)'!E40</f>
        <v>0</v>
      </c>
      <c r="AN2" s="25">
        <f>'Other Profile Data (Optional)'!G40</f>
        <v>0</v>
      </c>
      <c r="AO2" s="40">
        <f>'Other Profile Data (Optional)'!E47</f>
        <v>0</v>
      </c>
      <c r="AP2" s="40">
        <f>'Other Profile Data (Optional)'!G47</f>
        <v>0</v>
      </c>
      <c r="AQ2" s="40">
        <f>'Other Profile Data (Optional)'!E48</f>
        <v>0</v>
      </c>
      <c r="AR2" s="40">
        <f>'Other Profile Data (Optional)'!G48</f>
        <v>0</v>
      </c>
      <c r="AS2" s="40">
        <f>'Other Profile Data (Optional)'!E49</f>
        <v>0</v>
      </c>
      <c r="AT2" s="40">
        <f>'Other Profile Data (Optional)'!G49</f>
        <v>0</v>
      </c>
      <c r="AU2" s="40">
        <f>'Other Profile Data (Optional)'!E50</f>
        <v>0</v>
      </c>
      <c r="AV2" s="40">
        <f>'Other Profile Data (Optional)'!G50</f>
        <v>0</v>
      </c>
      <c r="AW2" s="20">
        <f>'Other Profile Data (Optional)'!G53</f>
        <v>0</v>
      </c>
      <c r="AX2" s="20">
        <f>'Other Profile Data (Optional)'!G54</f>
        <v>0</v>
      </c>
      <c r="AY2" s="20">
        <f>'Institutional Profile'!G27</f>
        <v>0</v>
      </c>
      <c r="AZ2" s="20">
        <f>'Institutional Profile'!G28</f>
        <v>0</v>
      </c>
      <c r="BA2" s="20">
        <f>'Institutional Profile'!G29</f>
        <v>0</v>
      </c>
      <c r="BB2" s="20">
        <f>'Institutional Profile'!G30</f>
        <v>0</v>
      </c>
      <c r="BC2" s="20">
        <f>'Institutional Profile'!G31</f>
        <v>0</v>
      </c>
      <c r="BD2" s="20">
        <f>'Institutional Profile'!G32</f>
        <v>0</v>
      </c>
      <c r="BE2" s="20">
        <f>'Institutional Profile'!G33</f>
        <v>0</v>
      </c>
      <c r="BF2" s="20">
        <f>'Institutional Profile'!G34</f>
        <v>0</v>
      </c>
      <c r="BG2" s="20">
        <f>'Institutional Profile'!G35</f>
        <v>0</v>
      </c>
      <c r="BH2" s="20">
        <f>'Other Profile Data (Optional)'!G58</f>
        <v>0</v>
      </c>
      <c r="BI2" s="20">
        <f>'Other Profile Data (Optional)'!G59</f>
        <v>0</v>
      </c>
      <c r="BJ2" s="21">
        <f>'Expenditure Data'!$B$20</f>
        <v>0</v>
      </c>
      <c r="BK2" s="21">
        <f>'Expenditure Data'!$D$20</f>
        <v>0</v>
      </c>
      <c r="BL2" s="21">
        <f>'Expenditure Data'!$F$20</f>
        <v>0</v>
      </c>
      <c r="BM2" s="21">
        <f>'Expenditure Data'!$H$20</f>
        <v>0</v>
      </c>
      <c r="BN2" s="21">
        <f>'Expenditure Data'!$J$20</f>
        <v>0</v>
      </c>
      <c r="BO2" s="21">
        <f>'Expenditure Data'!$B$33</f>
        <v>0</v>
      </c>
      <c r="BP2" s="21">
        <f>'Expenditure Data'!$D$33</f>
        <v>0</v>
      </c>
      <c r="BQ2" s="21">
        <f>'Expenditure Data'!$F$33</f>
        <v>0</v>
      </c>
      <c r="BR2" s="21">
        <f>'Expenditure Data'!$H$33</f>
        <v>0</v>
      </c>
      <c r="BS2" s="21">
        <f>'Expenditure Data'!$J$33</f>
        <v>0</v>
      </c>
      <c r="BT2" s="21">
        <f>'Expenditure Data'!$B$52</f>
        <v>0</v>
      </c>
      <c r="BU2" s="21">
        <f>'Expenditure Data'!$D$52</f>
        <v>0</v>
      </c>
      <c r="BV2" s="21">
        <f>'Expenditure Data'!$F$52</f>
        <v>0</v>
      </c>
      <c r="BW2" s="21">
        <f>'Expenditure Data'!$H$52</f>
        <v>0</v>
      </c>
      <c r="BX2" s="21">
        <f>'Expenditure Data'!$J$52</f>
        <v>0</v>
      </c>
      <c r="BY2" s="21">
        <f>'Expenditure Data'!$B$70</f>
        <v>0</v>
      </c>
      <c r="BZ2" s="21">
        <f>'Expenditure Data'!$D$70</f>
        <v>0</v>
      </c>
      <c r="CA2" s="21">
        <f>'Expenditure Data'!$F$70</f>
        <v>0</v>
      </c>
      <c r="CB2" s="21">
        <f>'Expenditure Data'!$H$70</f>
        <v>0</v>
      </c>
      <c r="CC2" s="21">
        <f>'Expenditure Data'!$J$70</f>
        <v>0</v>
      </c>
      <c r="CD2" s="24">
        <f>'Staffing Levels'!$C$20</f>
        <v>0</v>
      </c>
      <c r="CE2" s="24">
        <f>'Staffing Levels'!$D$20</f>
        <v>0</v>
      </c>
      <c r="CF2" s="24">
        <f>'Staffing Levels'!$F$20</f>
        <v>0</v>
      </c>
      <c r="CG2" s="24">
        <f>'Staffing Levels'!$H$20</f>
        <v>0</v>
      </c>
      <c r="CH2" s="24">
        <f>'Staffing Levels'!$J$20</f>
        <v>0</v>
      </c>
      <c r="CI2" s="24">
        <f>'Staffing Levels'!$E$43</f>
        <v>0</v>
      </c>
      <c r="CJ2" s="24">
        <f>'Staffing Levels'!$E$44</f>
        <v>0</v>
      </c>
      <c r="CK2" s="24">
        <f>'Staffing Levels'!$E$45</f>
        <v>0</v>
      </c>
      <c r="CL2" s="24">
        <f>'Staffing Levels'!$E$46</f>
        <v>0</v>
      </c>
      <c r="CM2" s="24">
        <f>'Staffing Levels'!$E$47</f>
        <v>0</v>
      </c>
      <c r="CN2" s="24">
        <f>'Staffing Levels'!$E$48</f>
        <v>0</v>
      </c>
      <c r="CO2" s="24">
        <f>'Staffing Levels'!$E$49</f>
        <v>0</v>
      </c>
      <c r="CP2" s="24">
        <f>'Staffing Levels'!$E$50</f>
        <v>0</v>
      </c>
      <c r="CQ2" s="24">
        <f>'Staffing Levels'!$E$73</f>
        <v>0</v>
      </c>
      <c r="CR2" s="24">
        <f>'Staffing Levels'!$E$74</f>
        <v>0</v>
      </c>
      <c r="CS2" s="24">
        <f>'Staffing Levels'!$E$75</f>
        <v>0</v>
      </c>
      <c r="CT2" s="24">
        <f>'Staffing Levels'!$E$94</f>
        <v>0</v>
      </c>
      <c r="CU2" s="25">
        <f>'Fundraising Production'!$E$25</f>
        <v>0</v>
      </c>
      <c r="CV2" s="25">
        <f>'Fundraising Production'!$E$26</f>
        <v>0</v>
      </c>
      <c r="CW2" s="25">
        <f>'Fundraising Production'!$E$27</f>
        <v>0</v>
      </c>
      <c r="CX2" s="25">
        <f>'Fundraising Production'!$E$28</f>
        <v>0</v>
      </c>
      <c r="CY2" s="25">
        <f>'Fundraising Production'!$E$29</f>
        <v>0</v>
      </c>
      <c r="CZ2" s="25">
        <f>'Fundraising Production'!$E$30</f>
        <v>0</v>
      </c>
      <c r="DA2" s="25">
        <f>'Fundraising Production'!$E$31</f>
        <v>0</v>
      </c>
      <c r="DB2" s="25">
        <f>'Fundraising Production'!$E$32</f>
        <v>0</v>
      </c>
      <c r="DC2" s="25">
        <f>'Fundraising Production'!$E$33</f>
        <v>0</v>
      </c>
      <c r="DD2" s="25">
        <f>'Fundraising Production'!$E$34</f>
        <v>0</v>
      </c>
      <c r="DE2" s="25">
        <f>'Fundraising Production'!$E$35</f>
        <v>0</v>
      </c>
      <c r="DF2" s="25">
        <f>'Fundraising Production'!$E$36</f>
        <v>0</v>
      </c>
      <c r="DG2" s="25">
        <f>'Fundraising Production'!$E$37</f>
        <v>0</v>
      </c>
      <c r="DH2">
        <f>'Fundraising Production'!$G$25</f>
        <v>0</v>
      </c>
      <c r="DI2">
        <f>'Fundraising Production'!$G$26</f>
        <v>0</v>
      </c>
      <c r="DJ2">
        <f>'Fundraising Production'!$G$27</f>
        <v>0</v>
      </c>
      <c r="DK2">
        <f>'Fundraising Production'!$G$28</f>
        <v>0</v>
      </c>
      <c r="DL2">
        <f>'Fundraising Production'!$G$29</f>
        <v>0</v>
      </c>
      <c r="DM2">
        <f>'Fundraising Production'!$G$30</f>
        <v>0</v>
      </c>
      <c r="DN2">
        <f>'Fundraising Production'!$G$31</f>
        <v>0</v>
      </c>
      <c r="DO2">
        <f>'Fundraising Production'!$G$32</f>
        <v>0</v>
      </c>
      <c r="DP2">
        <f>'Fundraising Production'!$G$33</f>
        <v>0</v>
      </c>
      <c r="DQ2">
        <f>'Fundraising Production'!$G$34</f>
        <v>0</v>
      </c>
      <c r="DR2">
        <f>'Fundraising Production'!$G$35</f>
        <v>0</v>
      </c>
      <c r="DS2">
        <f>'Fundraising Production'!$G$36</f>
        <v>0</v>
      </c>
      <c r="DT2">
        <f>'Fundraising Production'!$G$37</f>
        <v>0</v>
      </c>
      <c r="DU2" s="25">
        <f>'Fundraising Production'!$E$43</f>
        <v>0</v>
      </c>
      <c r="DV2" s="25">
        <f>'Fundraising Production'!$E$44</f>
        <v>0</v>
      </c>
      <c r="DW2" s="25">
        <f>'Fundraising Production'!$E$45</f>
        <v>0</v>
      </c>
      <c r="DX2" s="25">
        <f>'Fundraising Production'!$E$46</f>
        <v>0</v>
      </c>
      <c r="DY2" s="25">
        <f>'Fundraising Production'!$E$47</f>
        <v>0</v>
      </c>
      <c r="DZ2" s="25">
        <f>'Fundraising Production'!$E$48</f>
        <v>0</v>
      </c>
      <c r="EA2" s="25">
        <f>'Fundraising Production'!$E$49</f>
        <v>0</v>
      </c>
      <c r="EB2" s="25">
        <f>'Fundraising Production'!$E$50</f>
        <v>0</v>
      </c>
      <c r="EC2" s="25">
        <f>'Fundraising Production'!$E$51</f>
        <v>0</v>
      </c>
      <c r="ED2" s="25">
        <f>'Fundraising Production'!$E$52</f>
        <v>0</v>
      </c>
      <c r="EE2" s="25">
        <f>'Fundraising Production'!$E$53</f>
        <v>0</v>
      </c>
      <c r="EF2" s="25">
        <f>'Fundraising Production'!$E$54</f>
        <v>0</v>
      </c>
      <c r="EG2" s="25">
        <f>'Fundraising Production'!$E$55</f>
        <v>0</v>
      </c>
      <c r="EH2">
        <f>'Fundraising Production'!$G$43</f>
        <v>0</v>
      </c>
      <c r="EI2">
        <f>'Fundraising Production'!$G$44</f>
        <v>0</v>
      </c>
      <c r="EJ2">
        <f>'Fundraising Production'!$G$45</f>
        <v>0</v>
      </c>
      <c r="EK2">
        <f>'Fundraising Production'!$G$46</f>
        <v>0</v>
      </c>
      <c r="EL2">
        <f>'Fundraising Production'!$G$47</f>
        <v>0</v>
      </c>
      <c r="EM2">
        <f>'Fundraising Production'!$G$48</f>
        <v>0</v>
      </c>
      <c r="EN2">
        <f>'Fundraising Production'!$G$49</f>
        <v>0</v>
      </c>
      <c r="EO2">
        <f>'Fundraising Production'!$G$50</f>
        <v>0</v>
      </c>
      <c r="EP2">
        <f>'Fundraising Production'!$G$51</f>
        <v>0</v>
      </c>
      <c r="EQ2">
        <f>'Fundraising Production'!$G$52</f>
        <v>0</v>
      </c>
      <c r="ER2">
        <f>'Fundraising Production'!$G$53</f>
        <v>0</v>
      </c>
      <c r="ES2">
        <f>'Fundraising Production'!$G$54</f>
        <v>0</v>
      </c>
      <c r="ET2">
        <f>'Fundraising Production'!$G$55</f>
        <v>0</v>
      </c>
      <c r="EU2" s="25">
        <f>'Fundraising Production'!$E$61</f>
        <v>0</v>
      </c>
      <c r="EV2" s="25">
        <f>'Fundraising Production'!$E$62</f>
        <v>0</v>
      </c>
      <c r="EW2" s="25">
        <f>'Fundraising Production'!$E$63</f>
        <v>0</v>
      </c>
      <c r="EX2" s="25">
        <f>'Fundraising Production'!$E$64</f>
        <v>0</v>
      </c>
      <c r="EY2" s="25">
        <f>'Fundraising Production'!$E$65</f>
        <v>0</v>
      </c>
      <c r="EZ2" s="25">
        <f>'Fundraising Production'!$E$66</f>
        <v>0</v>
      </c>
      <c r="FA2" s="25">
        <f>'Fundraising Production'!$E$67</f>
        <v>0</v>
      </c>
      <c r="FB2" s="25">
        <f>'Fundraising Production'!$E$68</f>
        <v>0</v>
      </c>
      <c r="FC2" s="25">
        <f>'Fundraising Production'!$E$69</f>
        <v>0</v>
      </c>
      <c r="FD2" s="25">
        <f>'Fundraising Production'!$E$70</f>
        <v>0</v>
      </c>
      <c r="FE2" s="25">
        <f>'Fundraising Production'!$E$71</f>
        <v>0</v>
      </c>
      <c r="FF2" s="25">
        <f>'Fundraising Production'!$E$72</f>
        <v>0</v>
      </c>
      <c r="FG2" s="25">
        <f>'Fundraising Production'!$E$73</f>
        <v>0</v>
      </c>
      <c r="FH2">
        <f>'Fundraising Production'!$G$61</f>
        <v>0</v>
      </c>
      <c r="FI2">
        <f>'Fundraising Production'!$G$62</f>
        <v>0</v>
      </c>
      <c r="FJ2">
        <f>'Fundraising Production'!$G$63</f>
        <v>0</v>
      </c>
      <c r="FK2">
        <f>'Fundraising Production'!$G$64</f>
        <v>0</v>
      </c>
      <c r="FL2">
        <f>'Fundraising Production'!$G$65</f>
        <v>0</v>
      </c>
      <c r="FM2">
        <f>'Fundraising Production'!$G$66</f>
        <v>0</v>
      </c>
      <c r="FN2">
        <f>'Fundraising Production'!$G$67</f>
        <v>0</v>
      </c>
      <c r="FO2">
        <f>'Fundraising Production'!$G$68</f>
        <v>0</v>
      </c>
      <c r="FP2">
        <f>'Fundraising Production'!$G$69</f>
        <v>0</v>
      </c>
      <c r="FQ2">
        <f>'Fundraising Production'!$G$70</f>
        <v>0</v>
      </c>
      <c r="FR2">
        <f>'Fundraising Production'!$G$71</f>
        <v>0</v>
      </c>
      <c r="FS2">
        <f>'Fundraising Production'!$G$72</f>
        <v>0</v>
      </c>
      <c r="FT2">
        <f>'Fundraising Production'!$G$73</f>
        <v>0</v>
      </c>
      <c r="FU2">
        <f>Conclusion!$H$15</f>
        <v>0</v>
      </c>
      <c r="FV2">
        <f>Conclusion!$C$18</f>
        <v>0</v>
      </c>
      <c r="FW2">
        <f>'Other Profile Data (Optional)'!$G$60</f>
        <v>0</v>
      </c>
      <c r="FX2">
        <f>'Institutional Profile'!$G$36</f>
        <v>0</v>
      </c>
      <c r="FY2" s="24">
        <f>'Staffing Levels'!$E$92</f>
        <v>0</v>
      </c>
      <c r="FZ2" s="24">
        <f>'Staffing Levels'!$E$93</f>
        <v>0</v>
      </c>
      <c r="GA2">
        <f>'Other Profile Data (Optional)'!G61</f>
        <v>0</v>
      </c>
      <c r="GB2">
        <f>'Other Profile Data (Optional)'!G62</f>
        <v>0</v>
      </c>
      <c r="GC2">
        <f>'Other Profile Data (Optional)'!G63</f>
        <v>0</v>
      </c>
      <c r="GD2">
        <f>'Other Profile Data (Optional)'!G64</f>
        <v>0</v>
      </c>
      <c r="GE2">
        <f>'Other Profile Data (Optional)'!G65</f>
        <v>0</v>
      </c>
      <c r="GF2">
        <f>'Other Profile Data (Optional)'!G66</f>
        <v>0</v>
      </c>
      <c r="GG2" s="37">
        <f>'Medical (Optional)'!E7</f>
        <v>0</v>
      </c>
      <c r="GH2" s="37">
        <f>'Medical (Optional)'!E21</f>
        <v>0</v>
      </c>
      <c r="GI2" s="37">
        <f>'Medical (Optional)'!E22</f>
        <v>0</v>
      </c>
      <c r="GJ2" s="37">
        <f>'Medical (Optional)'!E23</f>
        <v>0</v>
      </c>
      <c r="GK2" s="37">
        <f>'Medical (Optional)'!E24</f>
        <v>0</v>
      </c>
      <c r="GL2" s="37">
        <f>'Medical (Optional)'!E25</f>
        <v>0</v>
      </c>
      <c r="GM2" s="37">
        <f>'Medical (Optional)'!G21</f>
        <v>0</v>
      </c>
      <c r="GN2" s="37">
        <f>'Medical (Optional)'!G22</f>
        <v>0</v>
      </c>
      <c r="GO2" s="37">
        <f>'Medical (Optional)'!G23</f>
        <v>0</v>
      </c>
      <c r="GP2" s="37">
        <f>'Medical (Optional)'!G24</f>
        <v>0</v>
      </c>
      <c r="GQ2" s="37">
        <f>'Medical (Optional)'!G25</f>
        <v>0</v>
      </c>
      <c r="GR2" s="37">
        <f>'Medical (Optional)'!E31</f>
        <v>0</v>
      </c>
      <c r="GS2" s="37">
        <f>'Medical (Optional)'!E32</f>
        <v>0</v>
      </c>
      <c r="GT2" s="37">
        <f>'Medical (Optional)'!E33</f>
        <v>0</v>
      </c>
      <c r="GU2" s="37">
        <f>'Medical (Optional)'!E34</f>
        <v>0</v>
      </c>
      <c r="GV2" s="37">
        <f>'Medical (Optional)'!E35</f>
        <v>0</v>
      </c>
      <c r="GW2">
        <f>'Medical (Optional)'!G31</f>
        <v>0</v>
      </c>
      <c r="GX2">
        <f>'Medical (Optional)'!G32</f>
        <v>0</v>
      </c>
      <c r="GY2">
        <f>'Medical (Optional)'!G33</f>
        <v>0</v>
      </c>
      <c r="GZ2">
        <f>'Medical (Optional)'!G34</f>
        <v>0</v>
      </c>
      <c r="HA2">
        <f>'Medical (Optional)'!G35</f>
        <v>0</v>
      </c>
      <c r="HB2" s="37">
        <f>'Medical (Optional)'!E41</f>
        <v>0</v>
      </c>
      <c r="HC2" s="37">
        <f>'Medical (Optional)'!E42</f>
        <v>0</v>
      </c>
      <c r="HD2" s="37">
        <f>'Medical (Optional)'!E43</f>
        <v>0</v>
      </c>
      <c r="HE2" s="37">
        <f>'Medical (Optional)'!E44</f>
        <v>0</v>
      </c>
      <c r="HF2" s="37">
        <f>'Medical (Optional)'!E45</f>
        <v>0</v>
      </c>
      <c r="HG2">
        <f>'Medical (Optional)'!G41</f>
        <v>0</v>
      </c>
      <c r="HH2">
        <f>'Medical (Optional)'!G42</f>
        <v>0</v>
      </c>
      <c r="HI2">
        <f>'Medical (Optional)'!G43</f>
        <v>0</v>
      </c>
      <c r="HJ2">
        <f>'Medical (Optional)'!G44</f>
        <v>0</v>
      </c>
      <c r="HK2">
        <f>'Medical (Optional)'!G45</f>
        <v>0</v>
      </c>
      <c r="HL2" s="59">
        <f>'Medical (Optional)'!D53</f>
        <v>0</v>
      </c>
      <c r="HM2" s="24">
        <f>'Medical (Optional)'!C64</f>
        <v>0</v>
      </c>
      <c r="HN2" s="24">
        <f>'Medical (Optional)'!D64</f>
        <v>0</v>
      </c>
      <c r="HO2" s="24">
        <f>'Medical (Optional)'!F64</f>
        <v>0</v>
      </c>
      <c r="HP2" s="24">
        <f>'Medical (Optional)'!H64</f>
        <v>0</v>
      </c>
      <c r="HQ2" s="24">
        <f>'Medical (Optional)'!J64</f>
        <v>0</v>
      </c>
      <c r="HR2" s="24">
        <f>'Medical (Optional)'!E73</f>
        <v>0</v>
      </c>
      <c r="HS2" s="37">
        <f>'Athletics (Optional)'!E7</f>
        <v>0</v>
      </c>
      <c r="HT2" s="37">
        <f>'Athletics (Optional)'!E22</f>
        <v>0</v>
      </c>
      <c r="HU2" s="37">
        <f>'Athletics (Optional)'!E23</f>
        <v>0</v>
      </c>
      <c r="HV2" s="37">
        <f>'Athletics (Optional)'!E24</f>
        <v>0</v>
      </c>
      <c r="HW2" s="37">
        <f>'Athletics (Optional)'!E25</f>
        <v>0</v>
      </c>
      <c r="HX2" s="37">
        <f>'Athletics (Optional)'!E26</f>
        <v>0</v>
      </c>
      <c r="HY2">
        <f>'Athletics (Optional)'!G22</f>
        <v>0</v>
      </c>
      <c r="HZ2">
        <f>'Athletics (Optional)'!G23</f>
        <v>0</v>
      </c>
      <c r="IA2">
        <f>'Athletics (Optional)'!G24</f>
        <v>0</v>
      </c>
      <c r="IB2">
        <f>'Athletics (Optional)'!G25</f>
        <v>0</v>
      </c>
      <c r="IC2">
        <f>'Athletics (Optional)'!G26</f>
        <v>0</v>
      </c>
      <c r="ID2" s="37">
        <f>'Athletics (Optional)'!E32</f>
        <v>0</v>
      </c>
      <c r="IE2" s="37">
        <f>'Athletics (Optional)'!E33</f>
        <v>0</v>
      </c>
      <c r="IF2" s="37">
        <f>'Athletics (Optional)'!E34</f>
        <v>0</v>
      </c>
      <c r="IG2" s="37">
        <f>'Athletics (Optional)'!E35</f>
        <v>0</v>
      </c>
      <c r="IH2" s="37">
        <f>'Athletics (Optional)'!E36</f>
        <v>0</v>
      </c>
      <c r="II2">
        <f>'Athletics (Optional)'!G32</f>
        <v>0</v>
      </c>
      <c r="IJ2">
        <f>'Athletics (Optional)'!G33</f>
        <v>0</v>
      </c>
      <c r="IK2">
        <f>'Athletics (Optional)'!G34</f>
        <v>0</v>
      </c>
      <c r="IL2">
        <f>'Athletics (Optional)'!G35</f>
        <v>0</v>
      </c>
      <c r="IM2">
        <f>'Athletics (Optional)'!G36</f>
        <v>0</v>
      </c>
      <c r="IN2" s="37">
        <f>'Athletics (Optional)'!E42</f>
        <v>0</v>
      </c>
      <c r="IO2" s="37">
        <f>'Athletics (Optional)'!E43</f>
        <v>0</v>
      </c>
      <c r="IP2" s="37">
        <f>'Athletics (Optional)'!E44</f>
        <v>0</v>
      </c>
      <c r="IQ2" s="37">
        <f>'Athletics (Optional)'!E45</f>
        <v>0</v>
      </c>
      <c r="IR2" s="37">
        <f>'Athletics (Optional)'!E46</f>
        <v>0</v>
      </c>
      <c r="IS2">
        <f>'Athletics (Optional)'!G42</f>
        <v>0</v>
      </c>
      <c r="IT2">
        <f>'Athletics (Optional)'!G43</f>
        <v>0</v>
      </c>
      <c r="IU2">
        <f>'Athletics (Optional)'!G44</f>
        <v>0</v>
      </c>
      <c r="IV2">
        <f>'Athletics (Optional)'!G45</f>
        <v>0</v>
      </c>
      <c r="IW2">
        <f>'Athletics (Optional)'!G46</f>
        <v>0</v>
      </c>
      <c r="IX2" s="59">
        <f>'Athletics (Optional)'!D54</f>
        <v>0</v>
      </c>
      <c r="IY2" s="24">
        <f>'Athletics (Optional)'!C65</f>
        <v>0</v>
      </c>
      <c r="IZ2" s="24">
        <f>'Athletics (Optional)'!D65</f>
        <v>0</v>
      </c>
      <c r="JA2" s="24">
        <f>'Athletics (Optional)'!F65</f>
        <v>0</v>
      </c>
      <c r="JB2" s="24">
        <f>'Athletics (Optional)'!H65</f>
        <v>0</v>
      </c>
      <c r="JC2" s="24">
        <f>'Athletics (Optional)'!J65</f>
        <v>0</v>
      </c>
      <c r="JD2" s="24">
        <f>'Athletics (Optional)'!E74</f>
        <v>0</v>
      </c>
    </row>
    <row r="3" spans="1:264" ht="11.25" customHeight="1" x14ac:dyDescent="0.55000000000000004">
      <c r="W3" s="20"/>
      <c r="X3" s="20"/>
      <c r="BI3" s="20"/>
    </row>
    <row r="4" spans="1:264" ht="11.25" customHeight="1" x14ac:dyDescent="0.55000000000000004">
      <c r="V4" s="20"/>
      <c r="W4" s="20"/>
      <c r="X4" s="20"/>
      <c r="Y4" s="20"/>
      <c r="BI4" s="20"/>
      <c r="BJ4" s="20"/>
    </row>
    <row r="5" spans="1:264" ht="11.5" customHeight="1" x14ac:dyDescent="0.55000000000000004">
      <c r="L5" s="20"/>
      <c r="M5" s="20"/>
      <c r="O5" s="20"/>
      <c r="P5" s="20"/>
      <c r="U5" s="20"/>
      <c r="AO5" s="40"/>
      <c r="BI5" s="20"/>
      <c r="BJ5" s="20"/>
    </row>
    <row r="6" spans="1:264" ht="11.5" customHeight="1" x14ac:dyDescent="0.55000000000000004">
      <c r="L6" s="20"/>
      <c r="M6" s="20"/>
      <c r="O6" s="20"/>
      <c r="P6" s="20"/>
      <c r="T6" s="20"/>
      <c r="U6" s="20"/>
      <c r="BI6" s="20"/>
      <c r="BJ6" s="20"/>
    </row>
    <row r="7" spans="1:264" ht="11.5" customHeight="1" x14ac:dyDescent="0.55000000000000004">
      <c r="O7" s="20"/>
      <c r="P7" s="20"/>
      <c r="S7" s="20"/>
      <c r="T7" s="20"/>
      <c r="U7" s="20"/>
      <c r="BI7" s="20"/>
    </row>
    <row r="8" spans="1:264" ht="11.5" customHeight="1" x14ac:dyDescent="0.55000000000000004">
      <c r="I8" s="37"/>
      <c r="R8" s="20"/>
      <c r="S8" s="20"/>
      <c r="T8" s="20"/>
      <c r="U8" s="20"/>
      <c r="BI8" s="20"/>
    </row>
    <row r="9" spans="1:264" ht="11.5" customHeight="1" x14ac:dyDescent="0.55000000000000004">
      <c r="I9" s="37"/>
      <c r="R9" s="20"/>
      <c r="S9" s="20"/>
      <c r="T9" s="20"/>
      <c r="U9" s="20"/>
      <c r="BI9" s="20"/>
    </row>
    <row r="10" spans="1:264" ht="11.5" customHeight="1" x14ac:dyDescent="0.55000000000000004">
      <c r="I10" s="37"/>
      <c r="R10" s="20"/>
      <c r="S10" s="20"/>
      <c r="T10" s="20"/>
      <c r="U10" s="20"/>
      <c r="BI10" s="20"/>
    </row>
    <row r="11" spans="1:264" ht="11.5" customHeight="1" x14ac:dyDescent="0.55000000000000004">
      <c r="I11" s="37"/>
      <c r="R11" s="20"/>
      <c r="S11" s="20"/>
      <c r="T11" s="20"/>
      <c r="U11" s="20"/>
      <c r="BI11" s="20"/>
    </row>
    <row r="12" spans="1:264" ht="11.5" customHeight="1" x14ac:dyDescent="0.55000000000000004">
      <c r="I12" s="37"/>
      <c r="R12" s="20"/>
      <c r="S12" s="20"/>
      <c r="T12" s="20"/>
      <c r="U12" s="20"/>
      <c r="BI12" s="20"/>
    </row>
    <row r="13" spans="1:264" x14ac:dyDescent="0.55000000000000004">
      <c r="I13" s="37"/>
      <c r="BI13" s="20"/>
    </row>
    <row r="14" spans="1:264" x14ac:dyDescent="0.55000000000000004">
      <c r="I14" s="37"/>
    </row>
  </sheetData>
  <sheetProtection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autoPageBreaks="0" fitToPage="1"/>
  </sheetPr>
  <dimension ref="A1:S38"/>
  <sheetViews>
    <sheetView showGridLines="0" topLeftCell="A28" zoomScale="80" zoomScaleNormal="100" zoomScaleSheetLayoutView="100" workbookViewId="0">
      <selection activeCell="H6" sqref="H6:K13"/>
    </sheetView>
  </sheetViews>
  <sheetFormatPr defaultColWidth="9" defaultRowHeight="12" x14ac:dyDescent="0.55000000000000004"/>
  <cols>
    <col min="1" max="1" width="1.6484375" customWidth="1"/>
    <col min="2" max="2" width="3.34765625" customWidth="1"/>
    <col min="3" max="3" width="9.171875" customWidth="1"/>
    <col min="6" max="6" width="10.171875" customWidth="1"/>
    <col min="7" max="7" width="4" customWidth="1"/>
    <col min="11" max="11" width="16.171875" customWidth="1"/>
    <col min="15" max="15" width="11.6484375" customWidth="1"/>
  </cols>
  <sheetData>
    <row r="1" spans="1:19" ht="65" customHeight="1" thickBot="1" x14ac:dyDescent="0.7">
      <c r="A1" s="3"/>
      <c r="B1" s="3"/>
      <c r="C1" s="3"/>
      <c r="D1" s="3"/>
      <c r="E1" s="3"/>
      <c r="F1" s="3"/>
      <c r="G1" s="3"/>
      <c r="H1" s="3"/>
      <c r="I1" s="3"/>
      <c r="J1" s="3"/>
      <c r="K1" s="8" t="s">
        <v>217</v>
      </c>
      <c r="L1" s="6"/>
      <c r="M1" s="3"/>
      <c r="O1" s="7"/>
    </row>
    <row r="2" spans="1:19" ht="18" customHeight="1" x14ac:dyDescent="0.55000000000000004">
      <c r="A2" s="60" t="s">
        <v>346</v>
      </c>
      <c r="B2" s="60"/>
      <c r="C2" s="60"/>
      <c r="D2" s="60"/>
      <c r="E2" s="60"/>
      <c r="F2" s="60"/>
      <c r="G2" s="60"/>
      <c r="H2" s="60"/>
      <c r="I2" s="60"/>
      <c r="J2" s="60"/>
      <c r="K2" s="60"/>
      <c r="L2" s="9"/>
      <c r="M2" s="9"/>
      <c r="N2" s="9"/>
      <c r="O2" s="9"/>
    </row>
    <row r="4" spans="1:19" ht="25.25" x14ac:dyDescent="1.05">
      <c r="B4" s="61" t="s">
        <v>345</v>
      </c>
      <c r="C4" s="61"/>
      <c r="D4" s="61"/>
      <c r="E4" s="61"/>
      <c r="F4" s="61"/>
      <c r="G4" s="61"/>
      <c r="H4" s="61"/>
      <c r="I4" s="61"/>
      <c r="J4" s="61"/>
      <c r="K4" s="61"/>
    </row>
    <row r="6" spans="1:19" ht="16.25" customHeight="1" x14ac:dyDescent="0.65">
      <c r="A6" s="1"/>
      <c r="B6" s="66" t="s">
        <v>347</v>
      </c>
      <c r="C6" s="66"/>
      <c r="D6" s="66"/>
      <c r="E6" s="66"/>
      <c r="F6" s="66"/>
      <c r="G6" s="41"/>
      <c r="H6" s="66" t="s">
        <v>218</v>
      </c>
      <c r="I6" s="66"/>
      <c r="J6" s="66"/>
      <c r="K6" s="66"/>
    </row>
    <row r="7" spans="1:19" ht="12" customHeight="1" x14ac:dyDescent="0.55000000000000004">
      <c r="B7" s="66"/>
      <c r="C7" s="66"/>
      <c r="D7" s="66"/>
      <c r="E7" s="66"/>
      <c r="F7" s="66"/>
      <c r="G7" s="41"/>
      <c r="H7" s="66"/>
      <c r="I7" s="66"/>
      <c r="J7" s="66"/>
      <c r="K7" s="66"/>
    </row>
    <row r="8" spans="1:19" x14ac:dyDescent="0.55000000000000004">
      <c r="B8" s="66"/>
      <c r="C8" s="66"/>
      <c r="D8" s="66"/>
      <c r="E8" s="66"/>
      <c r="F8" s="66"/>
      <c r="G8" s="41"/>
      <c r="H8" s="66"/>
      <c r="I8" s="66"/>
      <c r="J8" s="66"/>
      <c r="K8" s="66"/>
    </row>
    <row r="9" spans="1:19" x14ac:dyDescent="0.55000000000000004">
      <c r="B9" s="66"/>
      <c r="C9" s="66"/>
      <c r="D9" s="66"/>
      <c r="E9" s="66"/>
      <c r="F9" s="66"/>
      <c r="G9" s="41"/>
      <c r="H9" s="66"/>
      <c r="I9" s="66"/>
      <c r="J9" s="66"/>
      <c r="K9" s="66"/>
    </row>
    <row r="10" spans="1:19" ht="12.75" x14ac:dyDescent="0.55000000000000004">
      <c r="B10" s="66"/>
      <c r="C10" s="66"/>
      <c r="D10" s="66"/>
      <c r="E10" s="66"/>
      <c r="F10" s="66"/>
      <c r="G10" s="41"/>
      <c r="H10" s="66"/>
      <c r="I10" s="66"/>
      <c r="J10" s="66"/>
      <c r="K10" s="66"/>
      <c r="L10" s="2"/>
      <c r="M10" s="2"/>
      <c r="N10" s="2"/>
      <c r="O10" s="2"/>
      <c r="P10" s="2"/>
      <c r="Q10" s="2"/>
      <c r="R10" s="2"/>
      <c r="S10" s="2"/>
    </row>
    <row r="11" spans="1:19" x14ac:dyDescent="0.55000000000000004">
      <c r="B11" s="66"/>
      <c r="C11" s="66"/>
      <c r="D11" s="66"/>
      <c r="E11" s="66"/>
      <c r="F11" s="66"/>
      <c r="G11" s="41"/>
      <c r="H11" s="66"/>
      <c r="I11" s="66"/>
      <c r="J11" s="66"/>
      <c r="K11" s="66"/>
    </row>
    <row r="12" spans="1:19" x14ac:dyDescent="0.55000000000000004">
      <c r="B12" s="66"/>
      <c r="C12" s="66"/>
      <c r="D12" s="66"/>
      <c r="E12" s="66"/>
      <c r="F12" s="66"/>
      <c r="G12" s="41"/>
      <c r="H12" s="66"/>
      <c r="I12" s="66"/>
      <c r="J12" s="66"/>
      <c r="K12" s="66"/>
    </row>
    <row r="13" spans="1:19" ht="12.75" customHeight="1" x14ac:dyDescent="0.55000000000000004">
      <c r="B13" s="66"/>
      <c r="C13" s="66"/>
      <c r="D13" s="66"/>
      <c r="E13" s="66"/>
      <c r="F13" s="66"/>
      <c r="G13" s="41"/>
      <c r="H13" s="66"/>
      <c r="I13" s="66"/>
      <c r="J13" s="66"/>
      <c r="K13" s="66"/>
    </row>
    <row r="14" spans="1:19" x14ac:dyDescent="0.55000000000000004">
      <c r="B14" s="66"/>
      <c r="C14" s="66"/>
      <c r="D14" s="66"/>
      <c r="E14" s="66"/>
      <c r="F14" s="66"/>
      <c r="G14" s="41"/>
      <c r="H14" s="41"/>
      <c r="I14" s="41"/>
      <c r="J14" s="41"/>
      <c r="K14" s="41"/>
    </row>
    <row r="15" spans="1:19" ht="12.75" x14ac:dyDescent="0.55000000000000004">
      <c r="K15" s="2"/>
      <c r="L15" s="2"/>
      <c r="M15" s="2"/>
      <c r="N15" s="2"/>
      <c r="O15" s="2"/>
      <c r="P15" s="2"/>
      <c r="Q15" s="2"/>
      <c r="R15" s="2"/>
      <c r="S15" s="2"/>
    </row>
    <row r="16" spans="1:19" ht="23.25" customHeight="1" x14ac:dyDescent="0.55000000000000004">
      <c r="B16" s="62" t="s">
        <v>219</v>
      </c>
      <c r="C16" s="62"/>
      <c r="D16" s="62"/>
      <c r="E16" s="62"/>
      <c r="F16" s="62"/>
      <c r="G16" s="62"/>
      <c r="H16" s="62"/>
      <c r="I16" s="62"/>
      <c r="J16" s="62"/>
      <c r="K16" s="62"/>
    </row>
    <row r="17" spans="1:11" ht="27.25" customHeight="1" x14ac:dyDescent="0.55000000000000004"/>
    <row r="18" spans="1:11" ht="20.25" customHeight="1" x14ac:dyDescent="0.55000000000000004">
      <c r="B18" s="63" t="s">
        <v>220</v>
      </c>
      <c r="C18" s="63"/>
      <c r="D18" s="63"/>
      <c r="E18" s="63"/>
      <c r="F18" s="63"/>
      <c r="G18" s="63"/>
      <c r="H18" s="63"/>
      <c r="I18" s="63"/>
      <c r="J18" s="63"/>
      <c r="K18" s="63"/>
    </row>
    <row r="20" spans="1:11" s="10" customFormat="1" ht="22" customHeight="1" x14ac:dyDescent="0.55000000000000004">
      <c r="C20" s="64" t="s">
        <v>221</v>
      </c>
      <c r="D20" s="64"/>
      <c r="E20" s="65"/>
      <c r="F20" s="65"/>
      <c r="G20" s="65"/>
      <c r="H20" s="65"/>
      <c r="I20" s="65"/>
      <c r="J20" s="65"/>
      <c r="K20" s="5"/>
    </row>
    <row r="21" spans="1:11" s="10" customFormat="1" ht="22" customHeight="1" x14ac:dyDescent="0.55000000000000004">
      <c r="C21" s="64" t="s">
        <v>222</v>
      </c>
      <c r="D21" s="64"/>
      <c r="E21" s="69"/>
      <c r="F21" s="69"/>
      <c r="G21" s="69"/>
      <c r="H21" s="69"/>
      <c r="I21" s="69"/>
      <c r="J21" s="69"/>
      <c r="K21" s="5"/>
    </row>
    <row r="22" spans="1:11" s="10" customFormat="1" ht="22" customHeight="1" x14ac:dyDescent="0.55000000000000004">
      <c r="A22" s="11"/>
      <c r="C22" s="64" t="s">
        <v>223</v>
      </c>
      <c r="D22" s="64"/>
      <c r="E22" s="69"/>
      <c r="F22" s="69"/>
      <c r="G22" s="69"/>
      <c r="H22" s="69"/>
      <c r="I22" s="69"/>
      <c r="J22" s="69"/>
      <c r="K22" s="5"/>
    </row>
    <row r="23" spans="1:11" s="10" customFormat="1" ht="22" customHeight="1" x14ac:dyDescent="0.55000000000000004">
      <c r="C23" s="64" t="s">
        <v>224</v>
      </c>
      <c r="D23" s="64"/>
      <c r="E23" s="69"/>
      <c r="F23" s="69"/>
      <c r="G23" s="69"/>
      <c r="H23" s="69"/>
      <c r="I23" s="69"/>
      <c r="J23" s="69"/>
      <c r="K23" s="5"/>
    </row>
    <row r="24" spans="1:11" s="10" customFormat="1" ht="22" customHeight="1" x14ac:dyDescent="0.55000000000000004">
      <c r="C24" s="64" t="s">
        <v>225</v>
      </c>
      <c r="D24" s="64"/>
      <c r="E24" s="69"/>
      <c r="F24" s="69"/>
      <c r="G24" s="69"/>
      <c r="H24" s="69"/>
      <c r="I24" s="69"/>
      <c r="J24" s="69"/>
      <c r="K24" s="5"/>
    </row>
    <row r="25" spans="1:11" s="10" customFormat="1" ht="22" customHeight="1" x14ac:dyDescent="0.55000000000000004">
      <c r="C25" s="64" t="s">
        <v>226</v>
      </c>
      <c r="D25" s="64"/>
      <c r="E25" s="69"/>
      <c r="F25" s="69"/>
      <c r="G25" s="69"/>
      <c r="H25" s="69"/>
      <c r="I25" s="69"/>
      <c r="J25" s="69"/>
      <c r="K25" s="5"/>
    </row>
    <row r="26" spans="1:11" s="10" customFormat="1" ht="22" customHeight="1" x14ac:dyDescent="0.55000000000000004">
      <c r="C26" s="64" t="s">
        <v>227</v>
      </c>
      <c r="D26" s="64"/>
      <c r="E26" s="69"/>
      <c r="F26" s="69"/>
      <c r="G26" s="69"/>
      <c r="H26" s="69"/>
      <c r="I26" s="69"/>
      <c r="J26" s="69"/>
      <c r="K26" s="5"/>
    </row>
    <row r="27" spans="1:11" s="10" customFormat="1" ht="22" customHeight="1" x14ac:dyDescent="0.55000000000000004">
      <c r="A27" s="11"/>
      <c r="C27" s="64" t="s">
        <v>228</v>
      </c>
      <c r="D27" s="64"/>
      <c r="E27" s="69"/>
      <c r="F27" s="69"/>
      <c r="G27" s="69"/>
      <c r="H27" s="69"/>
      <c r="I27" s="69"/>
      <c r="J27" s="69"/>
      <c r="K27" s="5"/>
    </row>
    <row r="28" spans="1:11" ht="27.25" customHeight="1" x14ac:dyDescent="0.55000000000000004"/>
    <row r="29" spans="1:11" ht="20.25" customHeight="1" x14ac:dyDescent="0.55000000000000004">
      <c r="B29" s="63" t="s">
        <v>229</v>
      </c>
      <c r="C29" s="63"/>
      <c r="D29" s="63"/>
      <c r="E29" s="63"/>
      <c r="F29" s="63"/>
      <c r="G29" s="63"/>
      <c r="H29" s="63"/>
      <c r="I29" s="63"/>
      <c r="J29" s="63"/>
      <c r="K29" s="63"/>
    </row>
    <row r="31" spans="1:11" ht="22" customHeight="1" x14ac:dyDescent="0.55000000000000004">
      <c r="C31" t="s">
        <v>230</v>
      </c>
      <c r="D31" s="68" t="s">
        <v>0</v>
      </c>
      <c r="E31" s="68"/>
      <c r="F31" s="68"/>
    </row>
    <row r="32" spans="1:11" ht="22" customHeight="1" x14ac:dyDescent="0.55000000000000004">
      <c r="C32" t="s">
        <v>231</v>
      </c>
      <c r="D32" s="68" t="s">
        <v>232</v>
      </c>
      <c r="E32" s="68"/>
      <c r="F32" s="68"/>
    </row>
    <row r="33" spans="3:6" ht="22" customHeight="1" x14ac:dyDescent="0.55000000000000004">
      <c r="C33" t="s">
        <v>233</v>
      </c>
      <c r="D33" s="68" t="s">
        <v>234</v>
      </c>
      <c r="E33" s="68"/>
      <c r="F33" s="68"/>
    </row>
    <row r="34" spans="3:6" ht="22" customHeight="1" x14ac:dyDescent="0.55000000000000004">
      <c r="C34" t="s">
        <v>235</v>
      </c>
      <c r="D34" s="68" t="s">
        <v>236</v>
      </c>
      <c r="E34" s="68"/>
      <c r="F34" s="68"/>
    </row>
    <row r="35" spans="3:6" ht="22" customHeight="1" x14ac:dyDescent="0.55000000000000004">
      <c r="C35" t="s">
        <v>237</v>
      </c>
      <c r="D35" s="68" t="s">
        <v>238</v>
      </c>
      <c r="E35" s="68"/>
      <c r="F35" s="68"/>
    </row>
    <row r="36" spans="3:6" ht="22" customHeight="1" x14ac:dyDescent="0.55000000000000004">
      <c r="C36" t="s">
        <v>239</v>
      </c>
      <c r="D36" s="68" t="s">
        <v>240</v>
      </c>
      <c r="E36" s="68"/>
      <c r="F36" s="68"/>
    </row>
    <row r="37" spans="3:6" ht="22" customHeight="1" x14ac:dyDescent="0.55000000000000004">
      <c r="C37" t="s">
        <v>241</v>
      </c>
      <c r="D37" s="68" t="s">
        <v>242</v>
      </c>
      <c r="E37" s="68"/>
      <c r="F37" s="68"/>
    </row>
    <row r="38" spans="3:6" ht="22" customHeight="1" x14ac:dyDescent="0.55000000000000004">
      <c r="C38" t="s">
        <v>243</v>
      </c>
      <c r="D38" s="67" t="s">
        <v>244</v>
      </c>
      <c r="E38" s="67"/>
      <c r="F38" s="67"/>
    </row>
  </sheetData>
  <sheetProtection algorithmName="SHA-512" hashValue="9GKo+/0DQTJ2HexlFtl5gDV0UJaMUgR/QHGa3sezAh5ElFJJNUgcSgqdNGOjOYDC0gOLzygcPvQWcq6mobQU6g==" saltValue="AiTxNfB0j7mGneaor7GO7A==" spinCount="100000" sheet="1" objects="1" scenarios="1"/>
  <mergeCells count="31">
    <mergeCell ref="C21:D21"/>
    <mergeCell ref="C22:D22"/>
    <mergeCell ref="C23:D23"/>
    <mergeCell ref="C24:D24"/>
    <mergeCell ref="B29:K29"/>
    <mergeCell ref="E21:J21"/>
    <mergeCell ref="E22:J22"/>
    <mergeCell ref="E23:J23"/>
    <mergeCell ref="E24:J24"/>
    <mergeCell ref="E26:J26"/>
    <mergeCell ref="E27:J27"/>
    <mergeCell ref="C26:D26"/>
    <mergeCell ref="C27:D27"/>
    <mergeCell ref="E25:J25"/>
    <mergeCell ref="C25:D25"/>
    <mergeCell ref="D38:F38"/>
    <mergeCell ref="D31:F31"/>
    <mergeCell ref="D33:F33"/>
    <mergeCell ref="D34:F34"/>
    <mergeCell ref="D35:F35"/>
    <mergeCell ref="D36:F36"/>
    <mergeCell ref="D37:F37"/>
    <mergeCell ref="D32:F32"/>
    <mergeCell ref="A2:K2"/>
    <mergeCell ref="B4:K4"/>
    <mergeCell ref="B16:K16"/>
    <mergeCell ref="B18:K18"/>
    <mergeCell ref="C20:D20"/>
    <mergeCell ref="E20:J20"/>
    <mergeCell ref="B6:F14"/>
    <mergeCell ref="H6:K13"/>
  </mergeCells>
  <hyperlinks>
    <hyperlink ref="D31" location="'Institutional Profile'!A1" display="Institutional Profile" xr:uid="{00000000-0004-0000-0300-000000000000}"/>
    <hyperlink ref="D33" location="'Unit Definitions'!A1" display="Functional Unit Definitions" xr:uid="{00000000-0004-0000-0300-000001000000}"/>
    <hyperlink ref="D34" location="'Expenditure Data'!A1" display="Expenditure Data" xr:uid="{00000000-0004-0000-0300-000002000000}"/>
    <hyperlink ref="D35" location="'Staffing Levels'!A1" display="Staffing Levels" xr:uid="{00000000-0004-0000-0300-000003000000}"/>
    <hyperlink ref="D36" location="'Fundraising Production'!A1" display="Fundraising Production" xr:uid="{00000000-0004-0000-0300-000004000000}"/>
    <hyperlink ref="D38" location="Conclusion!A1" display="Conclusion" xr:uid="{00000000-0004-0000-0300-000005000000}"/>
    <hyperlink ref="D37" location="'Medical &amp; Athletics (Optional)'!A1" display="Medical and Athletics (Optional)" xr:uid="{9FD48F10-76AA-49E6-AB7F-90A6B631F3E4}"/>
    <hyperlink ref="D31:F31" location="'Institutional Profile'!E14" display="Institutional Profile" xr:uid="{FB4B2980-E28B-4268-B651-F4290C2D197C}"/>
    <hyperlink ref="D34:F34" location="'Expenditure Data'!C20" display="Expenditure Data" xr:uid="{398CB15B-7600-45D2-9A09-76C7BF7B2938}"/>
    <hyperlink ref="D35:F35" location="'Staffing Levels'!C20" display="Staffing Levels" xr:uid="{0B01C216-0DA3-4A01-98EA-FD21BA949E06}"/>
    <hyperlink ref="D36:F36" location="'Fundraising Production'!E25" display="Fundraising Production" xr:uid="{9C88DA78-9D21-4AD2-A58F-0E45711512CC}"/>
    <hyperlink ref="D37:F37" location="'Medical &amp; Athletics (Optional)'!C9" display="Medical and Athletics (Optional)" xr:uid="{8761B651-3B30-4111-8664-7B47601CC43F}"/>
    <hyperlink ref="D38:F38" location="Conclusion!H15" display="Conclusion" xr:uid="{10EED4E9-1BC2-4D5C-9D2A-84867F92E427}"/>
    <hyperlink ref="D32" location="'Institutional Profile'!A1" display="Institutional Profile" xr:uid="{FD2C08EA-23E0-4EC5-B7EB-8F15604F7B3F}"/>
    <hyperlink ref="D32:F32" location="'Other Profile Data (Optional)'!E14" display="Other Profile Data (Optional)" xr:uid="{BE2CD21A-4F19-472D-90F8-D77DC3D1BDA9}"/>
  </hyperlinks>
  <pageMargins left="0.5" right="0.5" top="0.5" bottom="0.5" header="0.1" footer="0.1"/>
  <pageSetup fitToHeight="0" orientation="portrait" horizontalDpi="1200" verticalDpi="12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autoPageBreaks="0" fitToPage="1"/>
  </sheetPr>
  <dimension ref="A1:O38"/>
  <sheetViews>
    <sheetView showGridLines="0" topLeftCell="A28" zoomScale="78" zoomScaleNormal="100" zoomScaleSheetLayoutView="55" workbookViewId="0">
      <selection activeCell="B33" sqref="B33:F33"/>
    </sheetView>
  </sheetViews>
  <sheetFormatPr defaultColWidth="9" defaultRowHeight="12" x14ac:dyDescent="0.55000000000000004"/>
  <cols>
    <col min="1" max="1" width="1.6484375" customWidth="1"/>
    <col min="2" max="2" width="3.34765625" customWidth="1"/>
    <col min="3" max="3" width="21.6484375" customWidth="1"/>
    <col min="5" max="5" width="9" customWidth="1"/>
    <col min="7" max="7" width="15.6484375" customWidth="1"/>
    <col min="9" max="9" width="9" customWidth="1"/>
    <col min="10" max="10" width="3.6484375" customWidth="1"/>
    <col min="11" max="11" width="3.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0</v>
      </c>
      <c r="B2" s="60"/>
      <c r="C2" s="60"/>
      <c r="D2" s="60"/>
      <c r="E2" s="60"/>
      <c r="F2" s="60"/>
      <c r="G2" s="60"/>
      <c r="H2" s="60"/>
      <c r="I2" s="60"/>
      <c r="J2" s="60"/>
      <c r="K2" s="60"/>
      <c r="L2" s="9"/>
      <c r="M2" s="9"/>
      <c r="N2" s="9"/>
      <c r="O2" s="9"/>
    </row>
    <row r="4" spans="1:15" ht="16.25" x14ac:dyDescent="0.65">
      <c r="A4" s="1"/>
      <c r="F4" s="1"/>
    </row>
    <row r="6" spans="1:15" ht="12" customHeight="1" x14ac:dyDescent="0.55000000000000004"/>
    <row r="7" spans="1:15" ht="8.25" customHeight="1" x14ac:dyDescent="0.55000000000000004"/>
    <row r="8" spans="1:15" ht="20.25" customHeight="1" x14ac:dyDescent="0.55000000000000004">
      <c r="B8" s="63" t="s">
        <v>245</v>
      </c>
      <c r="C8" s="63"/>
      <c r="D8" s="63"/>
      <c r="E8" s="63"/>
      <c r="F8" s="63"/>
      <c r="G8" s="63"/>
      <c r="H8" s="63"/>
      <c r="I8" s="63"/>
      <c r="J8" s="63"/>
      <c r="K8" s="63"/>
    </row>
    <row r="11" spans="1:15" ht="71.25" customHeight="1" x14ac:dyDescent="0.55000000000000004"/>
    <row r="12" spans="1:15" ht="27.75" customHeight="1" x14ac:dyDescent="0.55000000000000004">
      <c r="B12" s="64" t="s">
        <v>349</v>
      </c>
      <c r="C12" s="75"/>
      <c r="D12" s="75"/>
      <c r="E12" s="75"/>
      <c r="F12" s="75"/>
      <c r="G12" s="75"/>
    </row>
    <row r="13" spans="1:15" s="10" customFormat="1" ht="27" customHeight="1" x14ac:dyDescent="0.55000000000000004">
      <c r="C13" s="74" t="s">
        <v>246</v>
      </c>
      <c r="D13" s="74"/>
      <c r="E13" s="70"/>
      <c r="F13" s="70"/>
      <c r="G13" s="70"/>
      <c r="H13" s="5"/>
      <c r="I13" s="5"/>
      <c r="J13" s="5"/>
      <c r="K13" s="5"/>
    </row>
    <row r="14" spans="1:15" s="10" customFormat="1" ht="27" customHeight="1" x14ac:dyDescent="0.55000000000000004">
      <c r="C14" s="74" t="s">
        <v>348</v>
      </c>
      <c r="D14" s="74"/>
      <c r="E14" s="73"/>
      <c r="F14" s="73"/>
      <c r="G14" s="73"/>
      <c r="H14" s="5"/>
      <c r="I14" s="5"/>
      <c r="J14" s="5"/>
      <c r="K14" s="5"/>
    </row>
    <row r="15" spans="1:15" ht="42" customHeight="1" x14ac:dyDescent="0.55000000000000004">
      <c r="C15" s="72" t="s">
        <v>247</v>
      </c>
      <c r="D15" s="72"/>
      <c r="E15" s="73"/>
      <c r="F15" s="73"/>
      <c r="G15" s="73"/>
    </row>
    <row r="16" spans="1:15" ht="34.5" customHeight="1" x14ac:dyDescent="0.55000000000000004">
      <c r="B16" s="64" t="s">
        <v>350</v>
      </c>
      <c r="C16" s="64"/>
      <c r="D16" s="64"/>
      <c r="E16" s="64"/>
      <c r="F16" s="64"/>
      <c r="G16" s="64"/>
    </row>
    <row r="17" spans="2:11" ht="34.25" customHeight="1" x14ac:dyDescent="0.55000000000000004">
      <c r="C17" s="72" t="s">
        <v>248</v>
      </c>
      <c r="D17" s="72"/>
      <c r="E17" s="70"/>
      <c r="F17" s="70"/>
      <c r="G17" s="70"/>
    </row>
    <row r="18" spans="2:11" ht="34.25" customHeight="1" x14ac:dyDescent="0.55000000000000004">
      <c r="C18" s="72" t="s">
        <v>351</v>
      </c>
      <c r="D18" s="72"/>
      <c r="E18" s="73"/>
      <c r="F18" s="73"/>
      <c r="G18" s="73"/>
    </row>
    <row r="19" spans="2:11" ht="42" customHeight="1" x14ac:dyDescent="0.55000000000000004">
      <c r="C19" s="72" t="s">
        <v>249</v>
      </c>
      <c r="D19" s="72"/>
      <c r="E19" s="73"/>
      <c r="F19" s="73"/>
      <c r="G19" s="73"/>
    </row>
    <row r="20" spans="2:11" ht="34.5" customHeight="1" x14ac:dyDescent="0.55000000000000004">
      <c r="B20" s="64" t="s">
        <v>250</v>
      </c>
      <c r="C20" s="64"/>
      <c r="D20" s="64"/>
      <c r="E20" s="64"/>
      <c r="F20" s="64"/>
      <c r="G20" s="64"/>
    </row>
    <row r="21" spans="2:11" ht="27" customHeight="1" x14ac:dyDescent="0.55000000000000004">
      <c r="C21" s="72" t="s">
        <v>352</v>
      </c>
      <c r="D21" s="72"/>
      <c r="E21" s="70"/>
      <c r="F21" s="70"/>
      <c r="G21" s="70"/>
      <c r="I21" s="36"/>
      <c r="J21" s="36"/>
      <c r="K21" s="36"/>
    </row>
    <row r="22" spans="2:11" ht="34.25" customHeight="1" x14ac:dyDescent="0.55000000000000004">
      <c r="C22" s="72" t="s">
        <v>251</v>
      </c>
      <c r="D22" s="72"/>
      <c r="E22" s="73"/>
      <c r="F22" s="73"/>
      <c r="G22" s="73"/>
      <c r="I22" s="71"/>
      <c r="J22" s="71"/>
      <c r="K22" s="71"/>
    </row>
    <row r="23" spans="2:11" ht="34.25" customHeight="1" x14ac:dyDescent="0.55000000000000004">
      <c r="C23" s="72" t="s">
        <v>252</v>
      </c>
      <c r="D23" s="72"/>
      <c r="E23" s="73"/>
      <c r="F23" s="73"/>
      <c r="G23" s="73"/>
      <c r="I23" s="78"/>
      <c r="J23" s="78"/>
      <c r="K23" s="78"/>
    </row>
    <row r="24" spans="2:11" ht="34.25" customHeight="1" x14ac:dyDescent="0.55000000000000004">
      <c r="C24" s="49"/>
      <c r="D24" s="49"/>
      <c r="E24" s="53"/>
      <c r="F24" s="53"/>
      <c r="G24" s="53"/>
      <c r="I24" s="52"/>
      <c r="J24" s="52"/>
      <c r="K24" s="52"/>
    </row>
    <row r="25" spans="2:11" ht="27.25" customHeight="1" x14ac:dyDescent="0.55000000000000004">
      <c r="B25" s="63" t="s">
        <v>353</v>
      </c>
      <c r="C25" s="63"/>
      <c r="D25" s="63"/>
      <c r="E25" s="63"/>
      <c r="F25" s="63"/>
      <c r="G25" s="63"/>
      <c r="H25" s="63"/>
      <c r="I25" s="63"/>
      <c r="J25" s="63"/>
      <c r="K25" s="63"/>
    </row>
    <row r="27" spans="2:11" s="20" customFormat="1" ht="39.5" customHeight="1" x14ac:dyDescent="0.55000000000000004">
      <c r="B27" s="72" t="s">
        <v>354</v>
      </c>
      <c r="C27" s="72"/>
      <c r="D27" s="72"/>
      <c r="E27" s="72"/>
      <c r="F27" s="72"/>
      <c r="G27" s="79"/>
      <c r="H27" s="79"/>
      <c r="I27" s="79"/>
      <c r="J27" s="79"/>
      <c r="K27" s="79"/>
    </row>
    <row r="28" spans="2:11" s="20" customFormat="1" ht="39.5" customHeight="1" x14ac:dyDescent="0.55000000000000004">
      <c r="B28" s="72" t="s">
        <v>279</v>
      </c>
      <c r="C28" s="72"/>
      <c r="D28" s="72"/>
      <c r="E28" s="72"/>
      <c r="F28" s="72"/>
      <c r="G28" s="76"/>
      <c r="H28" s="76"/>
      <c r="I28" s="76"/>
      <c r="J28" s="76"/>
      <c r="K28" s="76"/>
    </row>
    <row r="29" spans="2:11" s="20" customFormat="1" ht="39.5" customHeight="1" x14ac:dyDescent="0.55000000000000004">
      <c r="B29" s="72" t="s">
        <v>499</v>
      </c>
      <c r="C29" s="72"/>
      <c r="D29" s="72"/>
      <c r="E29" s="72"/>
      <c r="F29" s="72"/>
      <c r="G29" s="76"/>
      <c r="H29" s="76"/>
      <c r="I29" s="76"/>
      <c r="J29" s="76"/>
      <c r="K29" s="76"/>
    </row>
    <row r="30" spans="2:11" s="20" customFormat="1" ht="39.5" customHeight="1" x14ac:dyDescent="0.55000000000000004">
      <c r="B30" s="72" t="s">
        <v>280</v>
      </c>
      <c r="C30" s="72"/>
      <c r="D30" s="72"/>
      <c r="E30" s="72"/>
      <c r="F30" s="72"/>
      <c r="G30" s="76"/>
      <c r="H30" s="76"/>
      <c r="I30" s="76"/>
      <c r="J30" s="76"/>
      <c r="K30" s="76"/>
    </row>
    <row r="31" spans="2:11" s="20" customFormat="1" ht="39.5" customHeight="1" x14ac:dyDescent="0.55000000000000004">
      <c r="B31" s="72" t="s">
        <v>355</v>
      </c>
      <c r="C31" s="72"/>
      <c r="D31" s="72"/>
      <c r="E31" s="72"/>
      <c r="F31" s="72"/>
      <c r="G31" s="76"/>
      <c r="H31" s="76"/>
      <c r="I31" s="76"/>
      <c r="J31" s="76"/>
      <c r="K31" s="76"/>
    </row>
    <row r="32" spans="2:11" s="20" customFormat="1" ht="39.5" customHeight="1" x14ac:dyDescent="0.55000000000000004">
      <c r="B32" s="72" t="s">
        <v>281</v>
      </c>
      <c r="C32" s="72"/>
      <c r="D32" s="72"/>
      <c r="E32" s="72"/>
      <c r="F32" s="72"/>
      <c r="G32" s="76"/>
      <c r="H32" s="76"/>
      <c r="I32" s="76"/>
      <c r="J32" s="76"/>
      <c r="K32" s="76"/>
    </row>
    <row r="33" spans="2:11" s="20" customFormat="1" ht="39.5" customHeight="1" x14ac:dyDescent="0.55000000000000004">
      <c r="B33" s="72" t="s">
        <v>500</v>
      </c>
      <c r="C33" s="72"/>
      <c r="D33" s="72"/>
      <c r="E33" s="72"/>
      <c r="F33" s="72"/>
      <c r="G33" s="76"/>
      <c r="H33" s="76"/>
      <c r="I33" s="76"/>
      <c r="J33" s="76"/>
      <c r="K33" s="76"/>
    </row>
    <row r="34" spans="2:11" s="20" customFormat="1" ht="25.5" customHeight="1" x14ac:dyDescent="0.55000000000000004">
      <c r="B34" s="72" t="s">
        <v>282</v>
      </c>
      <c r="C34" s="72"/>
      <c r="D34" s="72"/>
      <c r="E34" s="72"/>
      <c r="F34" s="72"/>
      <c r="G34" s="76"/>
      <c r="H34" s="76"/>
      <c r="I34" s="76"/>
      <c r="J34" s="76"/>
      <c r="K34" s="76"/>
    </row>
    <row r="35" spans="2:11" s="20" customFormat="1" ht="26.25" customHeight="1" x14ac:dyDescent="0.55000000000000004">
      <c r="B35" s="72" t="s">
        <v>283</v>
      </c>
      <c r="C35" s="72"/>
      <c r="D35" s="72"/>
      <c r="E35" s="72"/>
      <c r="F35" s="72"/>
      <c r="G35" s="76"/>
      <c r="H35" s="76"/>
      <c r="I35" s="76"/>
      <c r="J35" s="76"/>
      <c r="K35" s="76"/>
    </row>
    <row r="36" spans="2:11" s="20" customFormat="1" ht="48.5" customHeight="1" x14ac:dyDescent="0.55000000000000004">
      <c r="B36" s="72" t="s">
        <v>286</v>
      </c>
      <c r="C36" s="72"/>
      <c r="D36" s="72"/>
      <c r="E36" s="72"/>
      <c r="F36" s="72"/>
      <c r="G36" s="77"/>
      <c r="H36" s="77"/>
      <c r="I36" s="77"/>
      <c r="J36" s="77"/>
      <c r="K36" s="77"/>
    </row>
    <row r="37" spans="2:11" s="20" customFormat="1" ht="39.5" customHeight="1" x14ac:dyDescent="0.55000000000000004"/>
    <row r="38" spans="2:11" s="20" customFormat="1" ht="39.5" customHeight="1" x14ac:dyDescent="0.55000000000000004"/>
  </sheetData>
  <sheetProtection algorithmName="SHA-512" hashValue="D1la6VjwNi91/3Mzl+xpp55/dK4jfszyhbg9c9BPBllABh/iORf69JsNPIT9Ip64Lo/On+sjqxqVd2BPm8a+GQ==" saltValue="B8ObOwog3iONc4wFGQRupg==" spinCount="100000" sheet="1" objects="1" scenarios="1"/>
  <mergeCells count="46">
    <mergeCell ref="B29:F29"/>
    <mergeCell ref="B31:F31"/>
    <mergeCell ref="G31:K31"/>
    <mergeCell ref="G29:K29"/>
    <mergeCell ref="B25:K25"/>
    <mergeCell ref="B27:F27"/>
    <mergeCell ref="G27:K27"/>
    <mergeCell ref="B28:F28"/>
    <mergeCell ref="G28:K28"/>
    <mergeCell ref="B30:F30"/>
    <mergeCell ref="G30:K30"/>
    <mergeCell ref="B32:F32"/>
    <mergeCell ref="G32:K32"/>
    <mergeCell ref="B33:F33"/>
    <mergeCell ref="G33:K33"/>
    <mergeCell ref="B34:F34"/>
    <mergeCell ref="G34:K34"/>
    <mergeCell ref="B35:F35"/>
    <mergeCell ref="G35:K35"/>
    <mergeCell ref="B36:F36"/>
    <mergeCell ref="G36:K36"/>
    <mergeCell ref="C15:D15"/>
    <mergeCell ref="E15:G15"/>
    <mergeCell ref="I23:K23"/>
    <mergeCell ref="C18:D18"/>
    <mergeCell ref="E18:G18"/>
    <mergeCell ref="C21:D21"/>
    <mergeCell ref="C22:D22"/>
    <mergeCell ref="E21:G21"/>
    <mergeCell ref="E22:G22"/>
    <mergeCell ref="C23:D23"/>
    <mergeCell ref="E23:G23"/>
    <mergeCell ref="C19:D19"/>
    <mergeCell ref="A2:K2"/>
    <mergeCell ref="B8:K8"/>
    <mergeCell ref="E13:G13"/>
    <mergeCell ref="C13:D13"/>
    <mergeCell ref="C14:D14"/>
    <mergeCell ref="E14:G14"/>
    <mergeCell ref="B12:G12"/>
    <mergeCell ref="B16:G16"/>
    <mergeCell ref="B20:G20"/>
    <mergeCell ref="E17:G17"/>
    <mergeCell ref="I22:K22"/>
    <mergeCell ref="C17:D17"/>
    <mergeCell ref="E19:G19"/>
  </mergeCells>
  <dataValidations count="2">
    <dataValidation type="whole" errorStyle="warning" operator="greaterThanOrEqual" allowBlank="1" showErrorMessage="1" error="Please check to make sure the data you entered is a whole number." sqref="E21:G24 E13:G15 E17:G19" xr:uid="{C9CC98C8-ED59-4BB2-B4A5-B42466B33997}">
      <formula1>0</formula1>
    </dataValidation>
    <dataValidation allowBlank="1" showInputMessage="1" sqref="G32:K32" xr:uid="{C1545DAC-20C9-4A9D-80C4-651A0B26C2C1}"/>
  </dataValidations>
  <pageMargins left="0.5" right="0.5" top="0.5" bottom="0.5" header="0.1" footer="0.1"/>
  <pageSetup scale="99" fitToHeight="0" orientation="portrait" verticalDpi="1200" r:id="rId1"/>
  <headerFooter scaleWithDoc="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01E3B8E-E1FE-460A-BE35-E7F5B4794FF5}">
          <x14:formula1>
            <xm:f>'Drop Down Data'!$M$1:$M$3</xm:f>
          </x14:formula1>
          <xm:sqref>G36:K36</xm:sqref>
        </x14:dataValidation>
        <x14:dataValidation type="list" errorStyle="information" allowBlank="1" showInputMessage="1" showErrorMessage="1" error="Please select a response from the drop-down list." xr:uid="{9FEC9B3D-AC53-441C-AB93-F9E07712DBA0}">
          <x14:formula1>
            <xm:f>'Drop Down Data'!$B$1:$C$1</xm:f>
          </x14:formula1>
          <xm:sqref>G27:G31 H27:K28 H30:K30</xm:sqref>
        </x14:dataValidation>
        <x14:dataValidation type="list" allowBlank="1" showInputMessage="1" xr:uid="{FEDB1A6F-DFDF-4824-96CF-60A01B938289}">
          <x14:formula1>
            <xm:f>'Drop Down Data'!$B$1:$C$1</xm:f>
          </x14:formula1>
          <xm:sqref>G33:K35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8E36-279E-40B8-BED2-E853F9882D97}">
  <sheetPr>
    <pageSetUpPr autoPageBreaks="0" fitToPage="1"/>
  </sheetPr>
  <dimension ref="A1:O70"/>
  <sheetViews>
    <sheetView showGridLines="0" tabSelected="1" topLeftCell="A57" zoomScale="80" zoomScaleNormal="80" zoomScaleSheetLayoutView="55" workbookViewId="0">
      <selection activeCell="G63" sqref="G63:K63"/>
    </sheetView>
  </sheetViews>
  <sheetFormatPr defaultColWidth="9" defaultRowHeight="12" x14ac:dyDescent="0.55000000000000004"/>
  <cols>
    <col min="1" max="1" width="1.6484375" customWidth="1"/>
    <col min="2" max="2" width="3.34765625" customWidth="1"/>
    <col min="3" max="3" width="21.6484375" customWidth="1"/>
    <col min="5" max="5" width="9" customWidth="1"/>
    <col min="7" max="7" width="15.6484375" customWidth="1"/>
    <col min="9" max="9" width="9" customWidth="1"/>
    <col min="10" max="10" width="3.6484375" customWidth="1"/>
    <col min="11" max="11" width="3.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253</v>
      </c>
      <c r="B2" s="60"/>
      <c r="C2" s="60"/>
      <c r="D2" s="60"/>
      <c r="E2" s="60"/>
      <c r="F2" s="60"/>
      <c r="G2" s="60"/>
      <c r="H2" s="60"/>
      <c r="I2" s="60"/>
      <c r="J2" s="60"/>
      <c r="K2" s="60"/>
      <c r="L2" s="9"/>
      <c r="M2" s="9"/>
      <c r="N2" s="9"/>
      <c r="O2" s="9"/>
    </row>
    <row r="4" spans="1:15" ht="16.25" x14ac:dyDescent="0.65">
      <c r="A4" s="1"/>
      <c r="F4" s="1"/>
    </row>
    <row r="8" spans="1:15" ht="27.25" customHeight="1" x14ac:dyDescent="0.55000000000000004"/>
    <row r="9" spans="1:15" ht="20.25" customHeight="1" x14ac:dyDescent="0.55000000000000004">
      <c r="B9" s="63" t="s">
        <v>254</v>
      </c>
      <c r="C9" s="63"/>
      <c r="D9" s="63"/>
      <c r="E9" s="63"/>
      <c r="F9" s="63"/>
      <c r="G9" s="63"/>
      <c r="H9" s="63"/>
      <c r="I9" s="63"/>
      <c r="J9" s="63"/>
      <c r="K9" s="63"/>
    </row>
    <row r="10" spans="1:15" ht="34.5" customHeight="1" x14ac:dyDescent="0.55000000000000004">
      <c r="C10" s="64" t="s">
        <v>255</v>
      </c>
      <c r="D10" s="64"/>
      <c r="E10" s="64"/>
      <c r="F10" s="64"/>
      <c r="G10" s="64"/>
      <c r="H10" s="64"/>
    </row>
    <row r="11" spans="1:15" ht="23.25" customHeight="1" x14ac:dyDescent="0.55000000000000004">
      <c r="C11" s="72" t="s">
        <v>358</v>
      </c>
      <c r="D11" s="72"/>
      <c r="E11" s="72"/>
      <c r="F11" s="72"/>
      <c r="G11" s="81"/>
      <c r="H11" s="81"/>
      <c r="I11" s="81"/>
      <c r="J11" s="81"/>
      <c r="K11" s="81"/>
    </row>
    <row r="12" spans="1:15" ht="27" customHeight="1" x14ac:dyDescent="0.55000000000000004">
      <c r="C12" s="72" t="s">
        <v>256</v>
      </c>
      <c r="D12" s="72"/>
      <c r="E12" s="72"/>
      <c r="F12" s="72"/>
      <c r="G12" s="80"/>
      <c r="H12" s="80"/>
      <c r="I12" s="80"/>
      <c r="J12" s="80"/>
      <c r="K12" s="80"/>
    </row>
    <row r="13" spans="1:15" ht="39" customHeight="1" x14ac:dyDescent="0.55000000000000004">
      <c r="C13" s="72" t="s">
        <v>257</v>
      </c>
      <c r="D13" s="72"/>
      <c r="E13" s="72"/>
      <c r="F13" s="72"/>
      <c r="G13" s="80"/>
      <c r="H13" s="80"/>
      <c r="I13" s="80"/>
      <c r="J13" s="80"/>
      <c r="K13" s="80"/>
    </row>
    <row r="14" spans="1:15" ht="43.5" customHeight="1" x14ac:dyDescent="0.55000000000000004">
      <c r="C14" s="72" t="s">
        <v>258</v>
      </c>
      <c r="D14" s="72"/>
      <c r="E14" s="72"/>
      <c r="F14" s="72"/>
      <c r="G14" s="80"/>
      <c r="H14" s="80"/>
      <c r="I14" s="80"/>
      <c r="J14" s="80"/>
      <c r="K14" s="80"/>
    </row>
    <row r="15" spans="1:15" ht="45.75" customHeight="1" x14ac:dyDescent="0.55000000000000004">
      <c r="C15" s="72" t="s">
        <v>359</v>
      </c>
      <c r="D15" s="72"/>
      <c r="E15" s="72"/>
      <c r="F15" s="72"/>
      <c r="G15" s="80"/>
      <c r="H15" s="80"/>
      <c r="I15" s="80"/>
      <c r="J15" s="80"/>
      <c r="K15" s="80"/>
    </row>
    <row r="16" spans="1:15" ht="42.75" customHeight="1" x14ac:dyDescent="0.55000000000000004">
      <c r="C16" s="72" t="s">
        <v>362</v>
      </c>
      <c r="D16" s="72"/>
      <c r="E16" s="72"/>
      <c r="F16" s="72"/>
      <c r="G16" s="82"/>
      <c r="H16" s="82"/>
      <c r="I16" s="82"/>
      <c r="J16" s="82"/>
      <c r="K16" s="82"/>
    </row>
    <row r="17" spans="1:13" ht="53.25" customHeight="1" x14ac:dyDescent="0.55000000000000004">
      <c r="C17" s="72" t="s">
        <v>361</v>
      </c>
      <c r="D17" s="72"/>
      <c r="E17" s="72"/>
      <c r="F17" s="72"/>
      <c r="G17" s="83"/>
      <c r="H17" s="83"/>
      <c r="I17" s="83"/>
      <c r="J17" s="83"/>
      <c r="K17" s="83"/>
    </row>
    <row r="18" spans="1:13" ht="34.5" customHeight="1" x14ac:dyDescent="0.55000000000000004">
      <c r="C18" s="48" t="s">
        <v>259</v>
      </c>
      <c r="D18" s="49"/>
      <c r="E18" s="49"/>
      <c r="F18" s="49"/>
      <c r="G18" s="42"/>
      <c r="H18" s="42"/>
      <c r="I18" s="42"/>
      <c r="J18" s="42"/>
      <c r="K18" s="42"/>
    </row>
    <row r="19" spans="1:13" ht="30.5" customHeight="1" x14ac:dyDescent="0.55000000000000004">
      <c r="C19" s="72" t="s">
        <v>260</v>
      </c>
      <c r="D19" s="72"/>
      <c r="E19" s="72"/>
      <c r="F19" s="72"/>
      <c r="G19" s="81"/>
      <c r="H19" s="81"/>
      <c r="I19" s="81"/>
      <c r="J19" s="81"/>
      <c r="K19" s="81"/>
    </row>
    <row r="20" spans="1:13" ht="35.5" customHeight="1" x14ac:dyDescent="0.55000000000000004">
      <c r="C20" s="72" t="s">
        <v>261</v>
      </c>
      <c r="D20" s="72"/>
      <c r="E20" s="72"/>
      <c r="F20" s="72"/>
      <c r="G20" s="80"/>
      <c r="H20" s="80"/>
      <c r="I20" s="80"/>
      <c r="J20" s="80"/>
      <c r="K20" s="80"/>
    </row>
    <row r="21" spans="1:13" ht="26.25" customHeight="1" x14ac:dyDescent="0.55000000000000004">
      <c r="C21" s="72" t="s">
        <v>262</v>
      </c>
      <c r="D21" s="72"/>
      <c r="E21" s="72"/>
      <c r="F21" s="72"/>
      <c r="G21" s="83"/>
      <c r="H21" s="83"/>
      <c r="I21" s="83"/>
      <c r="J21" s="83"/>
      <c r="K21" s="83"/>
    </row>
    <row r="22" spans="1:13" ht="34.5" customHeight="1" x14ac:dyDescent="0.55000000000000004">
      <c r="C22" s="48" t="s">
        <v>263</v>
      </c>
      <c r="D22" s="49"/>
      <c r="E22" s="49"/>
      <c r="F22" s="49"/>
      <c r="G22" s="42"/>
      <c r="H22" s="42"/>
      <c r="I22" s="42"/>
      <c r="J22" s="42"/>
      <c r="K22" s="42"/>
    </row>
    <row r="23" spans="1:13" ht="39" customHeight="1" x14ac:dyDescent="0.55000000000000004">
      <c r="C23" s="72" t="s">
        <v>360</v>
      </c>
      <c r="D23" s="72"/>
      <c r="E23" s="72"/>
      <c r="F23" s="72"/>
      <c r="G23" s="91"/>
      <c r="H23" s="91"/>
      <c r="I23" s="91"/>
      <c r="J23" s="91"/>
      <c r="K23" s="91"/>
    </row>
    <row r="24" spans="1:13" ht="27" customHeight="1" x14ac:dyDescent="0.55000000000000004"/>
    <row r="25" spans="1:13" ht="20.25" customHeight="1" x14ac:dyDescent="0.55000000000000004">
      <c r="A25" s="5"/>
      <c r="B25" s="63" t="s">
        <v>264</v>
      </c>
      <c r="C25" s="63"/>
      <c r="D25" s="63"/>
      <c r="E25" s="63"/>
      <c r="F25" s="63"/>
      <c r="G25" s="63"/>
      <c r="H25" s="63"/>
      <c r="I25" s="63"/>
      <c r="J25" s="63"/>
      <c r="K25" s="63"/>
      <c r="L25" s="4"/>
      <c r="M25" s="4"/>
    </row>
    <row r="26" spans="1:13" ht="12.75" customHeight="1" x14ac:dyDescent="0.55000000000000004"/>
    <row r="30" spans="1:13" ht="39" customHeight="1" x14ac:dyDescent="0.55000000000000004"/>
    <row r="31" spans="1:13" ht="21.5" customHeight="1" x14ac:dyDescent="0.55000000000000004">
      <c r="B31" s="99" t="s">
        <v>265</v>
      </c>
      <c r="C31" s="99"/>
    </row>
    <row r="32" spans="1:13" ht="104.75" customHeight="1" x14ac:dyDescent="0.55000000000000004">
      <c r="C32" s="47"/>
    </row>
    <row r="33" spans="2:12" ht="9" customHeight="1" x14ac:dyDescent="0.55000000000000004"/>
    <row r="34" spans="2:12" ht="63" customHeight="1" thickBot="1" x14ac:dyDescent="0.7">
      <c r="C34" s="100" t="s">
        <v>266</v>
      </c>
      <c r="D34" s="101"/>
      <c r="E34" s="100" t="s">
        <v>267</v>
      </c>
      <c r="F34" s="101"/>
      <c r="G34" s="100" t="s">
        <v>268</v>
      </c>
      <c r="H34" s="101"/>
      <c r="I34" s="100" t="s">
        <v>269</v>
      </c>
      <c r="J34" s="102"/>
      <c r="K34" s="101"/>
      <c r="L34" s="18"/>
    </row>
    <row r="35" spans="2:12" s="5" customFormat="1" ht="22.5" customHeight="1" x14ac:dyDescent="0.55000000000000004">
      <c r="C35" s="84" t="s">
        <v>476</v>
      </c>
      <c r="D35" s="85"/>
      <c r="E35" s="86"/>
      <c r="F35" s="87"/>
      <c r="G35" s="86"/>
      <c r="H35" s="87"/>
      <c r="I35" s="88" t="str">
        <f>IFERROR(G35/E35,"")</f>
        <v/>
      </c>
      <c r="J35" s="89"/>
      <c r="K35" s="90"/>
    </row>
    <row r="36" spans="2:12" s="5" customFormat="1" ht="22.5" customHeight="1" x14ac:dyDescent="0.55000000000000004">
      <c r="C36" s="92" t="s">
        <v>496</v>
      </c>
      <c r="D36" s="93"/>
      <c r="E36" s="94"/>
      <c r="F36" s="95"/>
      <c r="G36" s="94"/>
      <c r="H36" s="95"/>
      <c r="I36" s="96" t="str">
        <f t="shared" ref="I36:I37" si="0">IFERROR(G36/E36,"")</f>
        <v/>
      </c>
      <c r="J36" s="97"/>
      <c r="K36" s="98"/>
    </row>
    <row r="37" spans="2:12" s="5" customFormat="1" ht="22.5" customHeight="1" thickBot="1" x14ac:dyDescent="0.7">
      <c r="C37" s="107" t="s">
        <v>497</v>
      </c>
      <c r="D37" s="108"/>
      <c r="E37" s="109"/>
      <c r="F37" s="110"/>
      <c r="G37" s="109"/>
      <c r="H37" s="110"/>
      <c r="I37" s="111" t="str">
        <f t="shared" si="0"/>
        <v/>
      </c>
      <c r="J37" s="112"/>
      <c r="K37" s="113"/>
    </row>
    <row r="38" spans="2:12" s="5" customFormat="1" ht="22.5" customHeight="1" thickBot="1" x14ac:dyDescent="0.7">
      <c r="C38" s="92" t="s">
        <v>498</v>
      </c>
      <c r="D38" s="93"/>
      <c r="E38" s="94"/>
      <c r="F38" s="95"/>
      <c r="G38" s="94"/>
      <c r="H38" s="95"/>
      <c r="I38" s="88" t="str">
        <f>IFERROR(G38/E38,"")</f>
        <v/>
      </c>
      <c r="J38" s="89"/>
      <c r="K38" s="90"/>
    </row>
    <row r="39" spans="2:12" s="5" customFormat="1" ht="22.5" customHeight="1" thickBot="1" x14ac:dyDescent="0.7">
      <c r="C39" s="103" t="s">
        <v>477</v>
      </c>
      <c r="D39" s="104"/>
      <c r="E39" s="105"/>
      <c r="F39" s="106"/>
      <c r="G39" s="105"/>
      <c r="H39" s="106"/>
      <c r="I39" s="88" t="str">
        <f>IFERROR(G39/E39,"")</f>
        <v/>
      </c>
      <c r="J39" s="89"/>
      <c r="K39" s="90"/>
    </row>
    <row r="40" spans="2:12" ht="22.5" customHeight="1" x14ac:dyDescent="0.55000000000000004">
      <c r="C40" s="92" t="s">
        <v>270</v>
      </c>
      <c r="D40" s="93"/>
      <c r="E40" s="94"/>
      <c r="F40" s="95"/>
      <c r="G40" s="94"/>
      <c r="H40" s="95"/>
      <c r="I40" s="88" t="str">
        <f>IFERROR(G40/E40,"")</f>
        <v/>
      </c>
      <c r="J40" s="89"/>
      <c r="K40" s="90"/>
    </row>
    <row r="41" spans="2:12" ht="22.5" customHeight="1" x14ac:dyDescent="0.55000000000000004">
      <c r="C41" s="114" t="s">
        <v>271</v>
      </c>
      <c r="D41" s="115"/>
      <c r="E41" s="116" t="str">
        <f>IF(SUM(E35:F40)&gt;0,SUM(E35:F40),"-")</f>
        <v>-</v>
      </c>
      <c r="F41" s="117"/>
      <c r="G41" s="116" t="str">
        <f>IF(SUM(G35:H40)&gt;0,SUM(G35:H40),"-")</f>
        <v>-</v>
      </c>
      <c r="H41" s="117"/>
      <c r="I41" s="118" t="str">
        <f>IFERROR(G41/E41,"-")</f>
        <v>-</v>
      </c>
      <c r="J41" s="119"/>
      <c r="K41" s="120"/>
    </row>
    <row r="42" spans="2:12" ht="19.25" customHeight="1" x14ac:dyDescent="0.55000000000000004"/>
    <row r="43" spans="2:12" ht="11.5" customHeight="1" x14ac:dyDescent="0.55000000000000004">
      <c r="B43" s="99" t="s">
        <v>272</v>
      </c>
      <c r="C43" s="99"/>
    </row>
    <row r="44" spans="2:12" ht="91.25" customHeight="1" x14ac:dyDescent="0.55000000000000004">
      <c r="B44" s="35"/>
      <c r="C44" s="35"/>
    </row>
    <row r="45" spans="2:12" ht="11.5" customHeight="1" x14ac:dyDescent="0.55000000000000004"/>
    <row r="46" spans="2:12" ht="53.5" customHeight="1" thickBot="1" x14ac:dyDescent="0.7">
      <c r="C46" s="100" t="s">
        <v>266</v>
      </c>
      <c r="D46" s="101"/>
      <c r="E46" s="100" t="s">
        <v>273</v>
      </c>
      <c r="F46" s="101"/>
      <c r="G46" s="100" t="s">
        <v>274</v>
      </c>
      <c r="H46" s="101"/>
      <c r="I46" s="100" t="s">
        <v>275</v>
      </c>
      <c r="J46" s="102"/>
      <c r="K46" s="101"/>
      <c r="L46" s="18"/>
    </row>
    <row r="47" spans="2:12" s="5" customFormat="1" ht="22.5" customHeight="1" x14ac:dyDescent="0.55000000000000004">
      <c r="C47" s="84" t="s">
        <v>476</v>
      </c>
      <c r="D47" s="85"/>
      <c r="E47" s="131"/>
      <c r="F47" s="132"/>
      <c r="G47" s="131"/>
      <c r="H47" s="132"/>
      <c r="I47" s="128" t="str">
        <f>IFERROR(G47/E47,"")</f>
        <v/>
      </c>
      <c r="J47" s="129"/>
      <c r="K47" s="130"/>
    </row>
    <row r="48" spans="2:12" s="5" customFormat="1" ht="22.5" customHeight="1" x14ac:dyDescent="0.55000000000000004">
      <c r="C48" s="92" t="s">
        <v>496</v>
      </c>
      <c r="D48" s="93"/>
      <c r="E48" s="126"/>
      <c r="F48" s="127"/>
      <c r="G48" s="126"/>
      <c r="H48" s="127"/>
      <c r="I48" s="133" t="str">
        <f t="shared" ref="I48:I49" si="1">IFERROR(G48/E48,"")</f>
        <v/>
      </c>
      <c r="J48" s="134"/>
      <c r="K48" s="135"/>
    </row>
    <row r="49" spans="2:11" s="5" customFormat="1" ht="22.5" customHeight="1" thickBot="1" x14ac:dyDescent="0.7">
      <c r="C49" s="107" t="s">
        <v>497</v>
      </c>
      <c r="D49" s="108"/>
      <c r="E49" s="121"/>
      <c r="F49" s="122"/>
      <c r="G49" s="121"/>
      <c r="H49" s="122"/>
      <c r="I49" s="123" t="str">
        <f t="shared" si="1"/>
        <v/>
      </c>
      <c r="J49" s="124"/>
      <c r="K49" s="125"/>
    </row>
    <row r="50" spans="2:11" s="5" customFormat="1" ht="22.5" customHeight="1" x14ac:dyDescent="0.55000000000000004">
      <c r="C50" s="92" t="s">
        <v>498</v>
      </c>
      <c r="D50" s="93"/>
      <c r="E50" s="126"/>
      <c r="F50" s="127"/>
      <c r="G50" s="126"/>
      <c r="H50" s="127"/>
      <c r="I50" s="128" t="str">
        <f>IFERROR(G50/E50,"")</f>
        <v/>
      </c>
      <c r="J50" s="129"/>
      <c r="K50" s="130"/>
    </row>
    <row r="51" spans="2:11" ht="22.5" customHeight="1" x14ac:dyDescent="0.55000000000000004">
      <c r="C51" s="114" t="s">
        <v>271</v>
      </c>
      <c r="D51" s="115"/>
      <c r="E51" s="116" t="str">
        <f>IF(SUM(E47:F50)&gt;0,SUM(E47:F50),"-")</f>
        <v>-</v>
      </c>
      <c r="F51" s="117"/>
      <c r="G51" s="116" t="str">
        <f>IF(SUM(G47:H50)&gt;0,SUM(G47:H50),"-")</f>
        <v>-</v>
      </c>
      <c r="H51" s="117"/>
      <c r="I51" s="118" t="str">
        <f>IFERROR(G51/E51,"-")</f>
        <v>-</v>
      </c>
      <c r="J51" s="119"/>
      <c r="K51" s="120"/>
    </row>
    <row r="52" spans="2:11" ht="14.5" customHeight="1" x14ac:dyDescent="0.55000000000000004"/>
    <row r="53" spans="2:11" ht="23.5" customHeight="1" x14ac:dyDescent="0.55000000000000004">
      <c r="B53" s="72" t="s">
        <v>276</v>
      </c>
      <c r="C53" s="72"/>
      <c r="D53" s="72"/>
      <c r="E53" s="72"/>
      <c r="F53" s="72"/>
      <c r="G53" s="81"/>
      <c r="H53" s="81"/>
      <c r="I53" s="81"/>
      <c r="J53" s="81"/>
      <c r="K53" s="81"/>
    </row>
    <row r="54" spans="2:11" ht="24" customHeight="1" x14ac:dyDescent="0.55000000000000004">
      <c r="B54" s="72" t="s">
        <v>277</v>
      </c>
      <c r="C54" s="72"/>
      <c r="D54" s="72"/>
      <c r="E54" s="72"/>
      <c r="F54" s="72"/>
      <c r="G54" s="76"/>
      <c r="H54" s="76"/>
      <c r="I54" s="76"/>
      <c r="J54" s="76"/>
      <c r="K54" s="76"/>
    </row>
    <row r="55" spans="2:11" x14ac:dyDescent="0.55000000000000004">
      <c r="C55" s="49"/>
      <c r="D55" s="49"/>
      <c r="E55" s="49"/>
    </row>
    <row r="56" spans="2:11" ht="20.25" customHeight="1" x14ac:dyDescent="0.55000000000000004">
      <c r="B56" s="63" t="s">
        <v>278</v>
      </c>
      <c r="C56" s="63"/>
      <c r="D56" s="63"/>
      <c r="E56" s="63"/>
      <c r="F56" s="63"/>
      <c r="G56" s="63"/>
      <c r="H56" s="63"/>
      <c r="I56" s="63"/>
      <c r="J56" s="63"/>
      <c r="K56" s="63"/>
    </row>
    <row r="57" spans="2:11" ht="20.25" customHeight="1" x14ac:dyDescent="0.55000000000000004">
      <c r="B57" s="54"/>
      <c r="C57" s="54"/>
      <c r="D57" s="54"/>
      <c r="E57" s="54"/>
      <c r="F57" s="54"/>
      <c r="G57" s="54"/>
      <c r="H57" s="54"/>
      <c r="I57" s="55"/>
      <c r="J57" s="55"/>
      <c r="K57" s="55"/>
    </row>
    <row r="58" spans="2:11" ht="23.5" customHeight="1" x14ac:dyDescent="0.55000000000000004">
      <c r="B58" s="136" t="s">
        <v>284</v>
      </c>
      <c r="C58" s="136"/>
      <c r="D58" s="136"/>
      <c r="E58" s="136"/>
      <c r="F58" s="136"/>
      <c r="G58" s="137"/>
      <c r="H58" s="137"/>
      <c r="I58" s="137"/>
      <c r="J58" s="137"/>
      <c r="K58" s="137"/>
    </row>
    <row r="59" spans="2:11" ht="36" customHeight="1" x14ac:dyDescent="0.55000000000000004">
      <c r="B59" s="72" t="s">
        <v>475</v>
      </c>
      <c r="C59" s="72"/>
      <c r="D59" s="72"/>
      <c r="E59" s="72"/>
      <c r="F59" s="72"/>
      <c r="G59" s="77"/>
      <c r="H59" s="77"/>
      <c r="I59" s="77"/>
      <c r="J59" s="77"/>
      <c r="K59" s="77"/>
    </row>
    <row r="60" spans="2:11" ht="26.25" customHeight="1" x14ac:dyDescent="0.55000000000000004">
      <c r="B60" s="72" t="s">
        <v>285</v>
      </c>
      <c r="C60" s="72"/>
      <c r="D60" s="72"/>
      <c r="E60" s="72"/>
      <c r="F60" s="72"/>
      <c r="G60" s="138"/>
      <c r="H60" s="138"/>
      <c r="I60" s="138"/>
      <c r="J60" s="138"/>
      <c r="K60" s="138"/>
    </row>
    <row r="61" spans="2:11" ht="37.5" customHeight="1" x14ac:dyDescent="0.55000000000000004">
      <c r="B61" s="72" t="s">
        <v>287</v>
      </c>
      <c r="C61" s="72"/>
      <c r="D61" s="72"/>
      <c r="E61" s="72"/>
      <c r="F61" s="72"/>
      <c r="G61" s="77"/>
      <c r="H61" s="77"/>
      <c r="I61" s="77"/>
      <c r="J61" s="77"/>
      <c r="K61" s="77"/>
    </row>
    <row r="62" spans="2:11" ht="41" customHeight="1" x14ac:dyDescent="0.55000000000000004">
      <c r="B62" s="72" t="s">
        <v>288</v>
      </c>
      <c r="C62" s="72"/>
      <c r="D62" s="72"/>
      <c r="E62" s="72"/>
      <c r="F62" s="72"/>
      <c r="G62" s="79"/>
      <c r="H62" s="79"/>
      <c r="I62" s="79"/>
      <c r="J62" s="79"/>
      <c r="K62" s="79"/>
    </row>
    <row r="63" spans="2:11" ht="21" customHeight="1" x14ac:dyDescent="0.55000000000000004">
      <c r="B63" s="72" t="s">
        <v>365</v>
      </c>
      <c r="C63" s="72"/>
      <c r="D63" s="72"/>
      <c r="E63" s="72"/>
      <c r="F63" s="72"/>
      <c r="G63" s="227"/>
      <c r="H63" s="227"/>
      <c r="I63" s="227"/>
      <c r="J63" s="227"/>
      <c r="K63" s="227"/>
    </row>
    <row r="64" spans="2:11" ht="38.25" customHeight="1" x14ac:dyDescent="0.55000000000000004">
      <c r="B64" s="72" t="s">
        <v>357</v>
      </c>
      <c r="C64" s="72"/>
      <c r="D64" s="72"/>
      <c r="E64" s="72"/>
      <c r="F64" s="72"/>
      <c r="G64" s="77"/>
      <c r="H64" s="77"/>
      <c r="I64" s="77"/>
      <c r="J64" s="77"/>
      <c r="K64" s="77"/>
    </row>
    <row r="65" spans="2:11" ht="28.5" customHeight="1" x14ac:dyDescent="0.55000000000000004">
      <c r="B65" s="72" t="s">
        <v>363</v>
      </c>
      <c r="C65" s="72"/>
      <c r="D65" s="72"/>
      <c r="E65" s="72"/>
      <c r="F65" s="72"/>
      <c r="G65" s="81"/>
      <c r="H65" s="81"/>
      <c r="I65" s="81"/>
      <c r="J65" s="81"/>
      <c r="K65" s="81"/>
    </row>
    <row r="66" spans="2:11" ht="36.75" customHeight="1" x14ac:dyDescent="0.55000000000000004">
      <c r="B66" s="72" t="s">
        <v>364</v>
      </c>
      <c r="C66" s="72"/>
      <c r="D66" s="72"/>
      <c r="E66" s="72"/>
      <c r="F66" s="72"/>
      <c r="G66" s="77"/>
      <c r="H66" s="77"/>
      <c r="I66" s="77"/>
      <c r="J66" s="77"/>
      <c r="K66" s="77"/>
    </row>
    <row r="67" spans="2:11" ht="28.75" customHeight="1" x14ac:dyDescent="0.55000000000000004"/>
    <row r="68" spans="2:11" ht="60" customHeight="1" x14ac:dyDescent="0.55000000000000004"/>
    <row r="69" spans="2:11" ht="49.5" customHeight="1" x14ac:dyDescent="0.55000000000000004"/>
    <row r="70" spans="2:11" ht="48.75" customHeight="1" x14ac:dyDescent="0.55000000000000004"/>
  </sheetData>
  <sheetProtection algorithmName="SHA-512" hashValue="p3ZvtfEGVjS0rFFEW/fwprxhXCgl1XcLd65ReaxFRub+jiuzwu5oc2DDvxy+j47/WdZZxIl/bUXOP6G8S807Hw==" saltValue="+hn0k2yT6zI/TK1sk5A8KA==" spinCount="100000" sheet="1" objects="1" scenarios="1"/>
  <mergeCells count="107">
    <mergeCell ref="B66:F66"/>
    <mergeCell ref="G66:K66"/>
    <mergeCell ref="B63:F63"/>
    <mergeCell ref="G63:K63"/>
    <mergeCell ref="B64:F64"/>
    <mergeCell ref="G64:K64"/>
    <mergeCell ref="B65:F65"/>
    <mergeCell ref="G65:K65"/>
    <mergeCell ref="B60:F60"/>
    <mergeCell ref="G60:K60"/>
    <mergeCell ref="B61:F61"/>
    <mergeCell ref="G61:K61"/>
    <mergeCell ref="B62:F62"/>
    <mergeCell ref="G62:K62"/>
    <mergeCell ref="B54:F54"/>
    <mergeCell ref="G54:K54"/>
    <mergeCell ref="B56:K56"/>
    <mergeCell ref="B58:F58"/>
    <mergeCell ref="G58:K58"/>
    <mergeCell ref="B59:F59"/>
    <mergeCell ref="G59:K59"/>
    <mergeCell ref="C51:D51"/>
    <mergeCell ref="E51:F51"/>
    <mergeCell ref="G51:H51"/>
    <mergeCell ref="I51:K51"/>
    <mergeCell ref="B53:F53"/>
    <mergeCell ref="G53:K53"/>
    <mergeCell ref="C49:D49"/>
    <mergeCell ref="E49:F49"/>
    <mergeCell ref="G49:H49"/>
    <mergeCell ref="I49:K49"/>
    <mergeCell ref="C50:D50"/>
    <mergeCell ref="E50:F50"/>
    <mergeCell ref="G50:H50"/>
    <mergeCell ref="I50:K50"/>
    <mergeCell ref="C47:D47"/>
    <mergeCell ref="E47:F47"/>
    <mergeCell ref="G47:H47"/>
    <mergeCell ref="I47:K47"/>
    <mergeCell ref="C48:D48"/>
    <mergeCell ref="E48:F48"/>
    <mergeCell ref="G48:H48"/>
    <mergeCell ref="I48:K48"/>
    <mergeCell ref="C41:D41"/>
    <mergeCell ref="E41:F41"/>
    <mergeCell ref="G41:H41"/>
    <mergeCell ref="I41:K41"/>
    <mergeCell ref="B43:C43"/>
    <mergeCell ref="C46:D46"/>
    <mergeCell ref="E46:F46"/>
    <mergeCell ref="G46:H46"/>
    <mergeCell ref="I46:K46"/>
    <mergeCell ref="C39:D39"/>
    <mergeCell ref="E39:F39"/>
    <mergeCell ref="G39:H39"/>
    <mergeCell ref="I39:K39"/>
    <mergeCell ref="C40:D40"/>
    <mergeCell ref="E40:F40"/>
    <mergeCell ref="G40:H40"/>
    <mergeCell ref="I40:K40"/>
    <mergeCell ref="C37:D37"/>
    <mergeCell ref="E37:F37"/>
    <mergeCell ref="G37:H37"/>
    <mergeCell ref="I37:K37"/>
    <mergeCell ref="C38:D38"/>
    <mergeCell ref="E38:F38"/>
    <mergeCell ref="G38:H38"/>
    <mergeCell ref="I38:K38"/>
    <mergeCell ref="C36:D36"/>
    <mergeCell ref="E36:F36"/>
    <mergeCell ref="G36:H36"/>
    <mergeCell ref="I36:K36"/>
    <mergeCell ref="B25:K25"/>
    <mergeCell ref="B31:C31"/>
    <mergeCell ref="C34:D34"/>
    <mergeCell ref="E34:F34"/>
    <mergeCell ref="G34:H34"/>
    <mergeCell ref="I34:K34"/>
    <mergeCell ref="G16:K16"/>
    <mergeCell ref="C17:F17"/>
    <mergeCell ref="G17:K17"/>
    <mergeCell ref="C19:F19"/>
    <mergeCell ref="G19:K19"/>
    <mergeCell ref="C35:D35"/>
    <mergeCell ref="E35:F35"/>
    <mergeCell ref="G35:H35"/>
    <mergeCell ref="I35:K35"/>
    <mergeCell ref="C20:F20"/>
    <mergeCell ref="G20:K20"/>
    <mergeCell ref="C21:F21"/>
    <mergeCell ref="G21:K21"/>
    <mergeCell ref="C23:F23"/>
    <mergeCell ref="G23:K23"/>
    <mergeCell ref="C16:F16"/>
    <mergeCell ref="A2:K2"/>
    <mergeCell ref="C13:F13"/>
    <mergeCell ref="G13:K13"/>
    <mergeCell ref="C14:F14"/>
    <mergeCell ref="G14:K14"/>
    <mergeCell ref="C15:F15"/>
    <mergeCell ref="G15:K15"/>
    <mergeCell ref="B9:K9"/>
    <mergeCell ref="C10:H10"/>
    <mergeCell ref="C11:F11"/>
    <mergeCell ref="G11:K11"/>
    <mergeCell ref="C12:F12"/>
    <mergeCell ref="G12:K12"/>
  </mergeCells>
  <dataValidations count="6">
    <dataValidation type="decimal" errorStyle="warning" allowBlank="1" showInputMessage="1" error="Please enter a whole number (excluding letters)." prompt="Please enter the full dollar value of your last campaign total (without letters). _x000a__x000a_E.g., $1,500,000 not $1.5M" sqref="G21:K22" xr:uid="{CD4E0AEA-99C4-438C-B9C8-53F280A3D5C1}">
      <formula1>0</formula1>
      <formula2>100000000000000000</formula2>
    </dataValidation>
    <dataValidation errorStyle="information" allowBlank="1" showInputMessage="1" error="Please select a response from the drop-down list." prompt="Please enter the full dollar value of your campaign goal (without letters). _x000a__x000a_E.g., $1,500,000 not $1.5M" sqref="G16:K16" xr:uid="{E4FE45BB-254A-47E2-BEE6-1335E85493A7}"/>
    <dataValidation type="decimal" errorStyle="warning" allowBlank="1" showInputMessage="1" showErrorMessage="1" error="Please enter a whole number (excluding letters)." prompt="Please enter the full dollar value of your instiution's endowment (without letters),_x000a__x000a_E.g., $1,500,000 not $1.5M" sqref="G23:K23" xr:uid="{E9591A10-2094-40C6-85B2-B905B28F90E4}">
      <formula1>0</formula1>
      <formula2>100000000000000000</formula2>
    </dataValidation>
    <dataValidation errorStyle="information" allowBlank="1" showInputMessage="1" showErrorMessage="1" error="Please select a response from the drop-down list." prompt="Please enter the full dollar value of your campaign's progress (without letters). _x000a__x000a_E.g., $1,500,000 not $1.5M" sqref="G17:K18" xr:uid="{2A14F512-3068-4FB0-B3C7-DCE27860154A}"/>
    <dataValidation type="whole" errorStyle="warning" operator="lessThanOrEqual" allowBlank="1" showInputMessage="1" showErrorMessage="1" error="Number of donor households must be less than or equal to number of total households in this capacity band." sqref="G35:H40 G47:H50" xr:uid="{972E03B6-8448-4889-89AA-E95BAFDA485F}">
      <formula1>E35</formula1>
    </dataValidation>
    <dataValidation allowBlank="1" showInputMessage="1" sqref="G59:K59" xr:uid="{C1545DAC-20C9-4A9D-80C4-651A0B26C2C1}"/>
  </dataValidations>
  <pageMargins left="0.5" right="0.5" top="0.5" bottom="0.5" header="0.1" footer="0.1"/>
  <pageSetup scale="99" fitToHeight="0" orientation="portrait" verticalDpi="1200" r:id="rId1"/>
  <headerFooter scaleWithDoc="0"/>
  <drawing r:id="rId2"/>
  <extLst>
    <ext xmlns:x14="http://schemas.microsoft.com/office/spreadsheetml/2009/9/main" uri="{CCE6A557-97BC-4b89-ADB6-D9C93CAAB3DF}">
      <x14:dataValidations xmlns:xm="http://schemas.microsoft.com/office/excel/2006/main" count="10">
        <x14:dataValidation type="list" errorStyle="warning" allowBlank="1" showInputMessage="1" showErrorMessage="1" error="Please select a year between 1975 and 2021." xr:uid="{2B061883-FA68-4C4F-9B44-C1859141105F}">
          <x14:formula1>
            <xm:f>'Drop Down Data'!$G$1:$G$50</xm:f>
          </x14:formula1>
          <xm:sqref>G20:K20</xm:sqref>
        </x14:dataValidation>
        <x14:dataValidation type="list" errorStyle="warning" allowBlank="1" showInputMessage="1" showErrorMessage="1" error="Please select a year between 1975 and 2022." xr:uid="{1CC26638-6CEC-4678-B2C2-89C827566890}">
          <x14:formula1>
            <xm:f>'Drop Down Data'!$G$1:$G$48</xm:f>
          </x14:formula1>
          <xm:sqref>G53:K53 G62:K62</xm:sqref>
        </x14:dataValidation>
        <x14:dataValidation type="list" errorStyle="information" allowBlank="1" showInputMessage="1" showErrorMessage="1" error="Please choose &quot;yes&quot; or &quot;no.&quot;" xr:uid="{6646A0C1-DFA4-48B5-AFC5-9E41FCC6F4C5}">
          <x14:formula1>
            <xm:f>'Drop Down Data'!$B$1:$C$1</xm:f>
          </x14:formula1>
          <xm:sqref>G11:K11 G65:K65</xm:sqref>
        </x14:dataValidation>
        <x14:dataValidation type="list" errorStyle="information" allowBlank="1" showInputMessage="1" error="Please select a response from the drop-down list." xr:uid="{88CF2AE9-54BE-4E10-99AA-DA5B8FF632DC}">
          <x14:formula1>
            <xm:f>'Drop Down Data'!$B$2:$C$2</xm:f>
          </x14:formula1>
          <xm:sqref>G12:K12</xm:sqref>
        </x14:dataValidation>
        <x14:dataValidation type="list" errorStyle="information" allowBlank="1" showInputMessage="1" showErrorMessage="1" error="Please select a year between 2004 and 2022." xr:uid="{DD5987C0-48F2-40D1-9D1A-49B03D7F1748}">
          <x14:formula1>
            <xm:f>'Drop Down Data'!$E$1:$E$19</xm:f>
          </x14:formula1>
          <xm:sqref>G13:K13</xm:sqref>
        </x14:dataValidation>
        <x14:dataValidation type="list" errorStyle="information" allowBlank="1" showInputMessage="1" showErrorMessage="1" error="Please select a year between 2022 and 2037." xr:uid="{99EDDB9F-721D-44D5-B6A3-3187C6906928}">
          <x14:formula1>
            <xm:f>'Drop Down Data'!$F$1:$F$18</xm:f>
          </x14:formula1>
          <xm:sqref>G15:K15</xm:sqref>
        </x14:dataValidation>
        <x14:dataValidation type="list" errorStyle="information" allowBlank="1" showInputMessage="1" showErrorMessage="1" error="Please select a year between 2004 and 2018." xr:uid="{98011F9C-7A99-41EC-BB09-73FC53EF4AF9}">
          <x14:formula1>
            <xm:f>'Drop Down Data'!$E$1:$E$19</xm:f>
          </x14:formula1>
          <xm:sqref>G14:K14</xm:sqref>
        </x14:dataValidation>
        <x14:dataValidation type="list" errorStyle="warning" allowBlank="1" showInputMessage="1" showErrorMessage="1" error="Please select a year between 1975 and 2021." xr:uid="{B7173B38-5B26-4097-818F-C3C72B6F0136}">
          <x14:formula1>
            <xm:f>'Drop Down Data'!$G$2:$G$50</xm:f>
          </x14:formula1>
          <xm:sqref>G19:K19</xm:sqref>
        </x14:dataValidation>
        <x14:dataValidation type="list" allowBlank="1" showInputMessage="1" xr:uid="{2EF49CA0-0BCA-4CD0-AE4F-DB98253AFA78}">
          <x14:formula1>
            <xm:f>'Drop Down Data'!$I$1:$I$12</xm:f>
          </x14:formula1>
          <xm:sqref>G58:K58</xm:sqref>
        </x14:dataValidation>
        <x14:dataValidation type="list" allowBlank="1" showInputMessage="1" showErrorMessage="1" xr:uid="{CECB5DEF-3F82-407B-B115-7B8337786CEA}">
          <x14:formula1>
            <xm:f>'Drop Down Data'!$K$1:$K$2</xm:f>
          </x14:formula1>
          <xm:sqref>G60:K60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autoPageBreaks="0" fitToPage="1"/>
  </sheetPr>
  <dimension ref="A1:O223"/>
  <sheetViews>
    <sheetView showGridLines="0" topLeftCell="A188" zoomScale="82" zoomScaleNormal="120" zoomScaleSheetLayoutView="100" workbookViewId="0">
      <selection activeCell="N20" sqref="N20"/>
    </sheetView>
  </sheetViews>
  <sheetFormatPr defaultColWidth="9" defaultRowHeight="12" x14ac:dyDescent="0.55000000000000004"/>
  <cols>
    <col min="1" max="1" width="1.6484375" customWidth="1"/>
    <col min="2" max="2" width="3.34765625" customWidth="1"/>
    <col min="3" max="3" width="20.6484375" customWidth="1"/>
    <col min="7" max="7" width="15.6484375" customWidth="1"/>
    <col min="10" max="10" width="3.6484375" customWidth="1"/>
    <col min="11" max="11" width="3.171875" customWidth="1"/>
    <col min="12" max="12" width="9"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289</v>
      </c>
      <c r="B2" s="60"/>
      <c r="C2" s="60"/>
      <c r="D2" s="60"/>
      <c r="E2" s="60"/>
      <c r="F2" s="60"/>
      <c r="G2" s="60"/>
      <c r="H2" s="60"/>
      <c r="I2" s="60"/>
      <c r="J2" s="60"/>
      <c r="K2" s="60"/>
      <c r="L2" s="9"/>
      <c r="M2" s="9"/>
      <c r="N2" s="9"/>
      <c r="O2" s="9"/>
    </row>
    <row r="4" spans="1:15" ht="16.25" x14ac:dyDescent="0.65">
      <c r="A4" s="1"/>
      <c r="F4" s="1"/>
    </row>
    <row r="8" spans="1:15" ht="27.25" customHeight="1" x14ac:dyDescent="0.55000000000000004"/>
    <row r="9" spans="1:15" ht="21.75" customHeight="1" x14ac:dyDescent="0.55000000000000004"/>
    <row r="10" spans="1:15" ht="20.25" customHeight="1" x14ac:dyDescent="0.55000000000000004">
      <c r="B10" s="63" t="s">
        <v>290</v>
      </c>
      <c r="C10" s="63"/>
      <c r="D10" s="63"/>
      <c r="E10" s="63"/>
      <c r="F10" s="63"/>
      <c r="G10" s="63"/>
      <c r="H10" s="63"/>
      <c r="I10" s="63"/>
      <c r="J10" s="63"/>
      <c r="K10" s="63"/>
    </row>
    <row r="49" spans="2:11" ht="32.25" customHeight="1" x14ac:dyDescent="0.55000000000000004"/>
    <row r="50" spans="2:11" ht="20.25" customHeight="1" x14ac:dyDescent="0.55000000000000004">
      <c r="B50" s="63" t="s">
        <v>291</v>
      </c>
      <c r="C50" s="63"/>
      <c r="D50" s="63"/>
      <c r="E50" s="63"/>
      <c r="F50" s="63"/>
      <c r="G50" s="63"/>
      <c r="H50" s="63"/>
      <c r="I50" s="63"/>
      <c r="J50" s="63"/>
      <c r="K50" s="63"/>
    </row>
    <row r="90" spans="2:11" ht="13.5" customHeight="1" x14ac:dyDescent="0.55000000000000004"/>
    <row r="91" spans="2:11" ht="20.25" customHeight="1" x14ac:dyDescent="0.55000000000000004">
      <c r="B91" s="63" t="s">
        <v>292</v>
      </c>
      <c r="C91" s="63"/>
      <c r="D91" s="63"/>
      <c r="E91" s="63"/>
      <c r="F91" s="63"/>
      <c r="G91" s="63"/>
      <c r="H91" s="63"/>
      <c r="I91" s="63"/>
      <c r="J91" s="63"/>
      <c r="K91" s="63"/>
    </row>
    <row r="158" spans="2:11" ht="15" customHeight="1" x14ac:dyDescent="0.55000000000000004"/>
    <row r="159" spans="2:11" ht="15" customHeight="1" x14ac:dyDescent="0.55000000000000004">
      <c r="B159" s="63" t="s">
        <v>293</v>
      </c>
      <c r="C159" s="63"/>
      <c r="D159" s="63"/>
      <c r="E159" s="63"/>
      <c r="F159" s="63"/>
      <c r="G159" s="63"/>
      <c r="H159" s="63"/>
      <c r="I159" s="63"/>
      <c r="J159" s="63"/>
      <c r="K159" s="63"/>
    </row>
    <row r="160" spans="2:11" ht="3.75" customHeight="1" x14ac:dyDescent="0.55000000000000004"/>
    <row r="189" spans="2:11" ht="15.75" customHeight="1" x14ac:dyDescent="0.55000000000000004"/>
    <row r="190" spans="2:11" ht="20.25" customHeight="1" x14ac:dyDescent="0.55000000000000004">
      <c r="B190" s="63" t="s">
        <v>294</v>
      </c>
      <c r="C190" s="63"/>
      <c r="D190" s="63"/>
      <c r="E190" s="63"/>
      <c r="F190" s="63"/>
      <c r="G190" s="63"/>
      <c r="H190" s="63"/>
      <c r="I190" s="63"/>
      <c r="J190" s="63"/>
      <c r="K190" s="63"/>
    </row>
    <row r="221" ht="3.75" customHeight="1" x14ac:dyDescent="0.55000000000000004"/>
    <row r="222" ht="3.75" customHeight="1" x14ac:dyDescent="0.55000000000000004"/>
    <row r="223" ht="3.75" customHeight="1" x14ac:dyDescent="0.55000000000000004"/>
  </sheetData>
  <sheetProtection algorithmName="SHA-512" hashValue="Jo3y+vCQ8xJv4KP3Q5O6e921vSAe7YxZRlkj12gkUVbrx3Wb8GkXufeQak+2bMtjdmf/qwwZRn8OLZr39cGICQ==" saltValue="duX437qlyU/1T5/bsai6Jw==" spinCount="100000" sheet="1" objects="1" scenarios="1"/>
  <mergeCells count="6">
    <mergeCell ref="A2:K2"/>
    <mergeCell ref="B190:K190"/>
    <mergeCell ref="B10:K10"/>
    <mergeCell ref="B50:K50"/>
    <mergeCell ref="B91:K91"/>
    <mergeCell ref="B159:K159"/>
  </mergeCells>
  <pageMargins left="0.5" right="0.23958333333333334" top="0.5" bottom="0.5" header="0.1" footer="0.1"/>
  <pageSetup fitToHeight="0" orientation="portrait" horizontalDpi="1200" verticalDpi="1200"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autoPageBreaks="0" fitToPage="1"/>
  </sheetPr>
  <dimension ref="A1:O84"/>
  <sheetViews>
    <sheetView showGridLines="0" topLeftCell="A4" zoomScale="89" zoomScaleNormal="100" zoomScaleSheetLayoutView="85" workbookViewId="0">
      <selection activeCell="M13" sqref="M13"/>
    </sheetView>
  </sheetViews>
  <sheetFormatPr defaultColWidth="9" defaultRowHeight="12" x14ac:dyDescent="0.55000000000000004"/>
  <cols>
    <col min="1" max="1" width="1.6484375" customWidth="1"/>
    <col min="2" max="2" width="3.34765625" customWidth="1"/>
    <col min="3" max="3" width="17" customWidth="1"/>
    <col min="5" max="5" width="7.34765625" customWidth="1"/>
    <col min="6" max="6" width="7" customWidth="1"/>
    <col min="7" max="7" width="12" customWidth="1"/>
    <col min="8" max="8" width="11.82421875" customWidth="1"/>
    <col min="9" max="9" width="5.34765625" customWidth="1"/>
    <col min="10" max="10" width="9" customWidth="1"/>
    <col min="11" max="11" width="12.3476562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236</v>
      </c>
      <c r="B2" s="60"/>
      <c r="C2" s="60"/>
      <c r="D2" s="60"/>
      <c r="E2" s="60"/>
      <c r="F2" s="60"/>
      <c r="G2" s="60"/>
      <c r="H2" s="60"/>
      <c r="I2" s="60"/>
      <c r="J2" s="60"/>
      <c r="K2" s="60"/>
      <c r="L2" s="9"/>
      <c r="M2" s="9"/>
      <c r="N2" s="9"/>
      <c r="O2" s="9"/>
    </row>
    <row r="4" spans="1:15" ht="16.25" x14ac:dyDescent="0.65">
      <c r="A4" s="1"/>
      <c r="F4" s="1"/>
    </row>
    <row r="6" spans="1:15" ht="36" customHeight="1" x14ac:dyDescent="0.55000000000000004"/>
    <row r="7" spans="1:15" ht="20.25" customHeight="1" x14ac:dyDescent="0.55000000000000004">
      <c r="B7" s="63" t="s">
        <v>295</v>
      </c>
      <c r="C7" s="63"/>
      <c r="D7" s="63"/>
      <c r="E7" s="63"/>
      <c r="F7" s="63"/>
      <c r="G7" s="63"/>
      <c r="H7" s="63"/>
      <c r="I7" s="63"/>
      <c r="J7" s="63"/>
      <c r="K7" s="63"/>
    </row>
    <row r="18" spans="2:11" ht="57" customHeight="1" x14ac:dyDescent="0.55000000000000004"/>
    <row r="19" spans="2:11" ht="24.75" customHeight="1" thickBot="1" x14ac:dyDescent="0.7">
      <c r="B19" s="100" t="s">
        <v>290</v>
      </c>
      <c r="C19" s="101"/>
      <c r="D19" s="100" t="s">
        <v>291</v>
      </c>
      <c r="E19" s="101"/>
      <c r="F19" s="100" t="s">
        <v>292</v>
      </c>
      <c r="G19" s="101"/>
      <c r="H19" s="100" t="s">
        <v>293</v>
      </c>
      <c r="I19" s="101"/>
      <c r="J19" s="100" t="s">
        <v>294</v>
      </c>
      <c r="K19" s="101"/>
    </row>
    <row r="20" spans="2:11" ht="25.5" customHeight="1" x14ac:dyDescent="0.55000000000000004">
      <c r="B20" s="140"/>
      <c r="C20" s="141"/>
      <c r="D20" s="140"/>
      <c r="E20" s="141"/>
      <c r="F20" s="140"/>
      <c r="G20" s="141"/>
      <c r="H20" s="142"/>
      <c r="I20" s="143"/>
      <c r="J20" s="142"/>
      <c r="K20" s="143"/>
    </row>
    <row r="21" spans="2:11" ht="21.75" customHeight="1" x14ac:dyDescent="0.55000000000000004"/>
    <row r="22" spans="2:11" ht="20.25" customHeight="1" x14ac:dyDescent="0.55000000000000004">
      <c r="B22" s="63" t="s">
        <v>296</v>
      </c>
      <c r="C22" s="63"/>
      <c r="D22" s="63"/>
      <c r="E22" s="63"/>
      <c r="F22" s="63"/>
      <c r="G22" s="63"/>
      <c r="H22" s="63"/>
      <c r="I22" s="63"/>
      <c r="J22" s="63"/>
      <c r="K22" s="63"/>
    </row>
    <row r="30" spans="2:11" ht="19.5" customHeight="1" x14ac:dyDescent="0.55000000000000004"/>
    <row r="31" spans="2:11" ht="37.5" customHeight="1" x14ac:dyDescent="0.55000000000000004"/>
    <row r="32" spans="2:11" ht="24.75" customHeight="1" thickBot="1" x14ac:dyDescent="0.7">
      <c r="B32" s="100" t="s">
        <v>290</v>
      </c>
      <c r="C32" s="101"/>
      <c r="D32" s="100" t="s">
        <v>291</v>
      </c>
      <c r="E32" s="101"/>
      <c r="F32" s="100" t="s">
        <v>292</v>
      </c>
      <c r="G32" s="101"/>
      <c r="H32" s="100" t="s">
        <v>293</v>
      </c>
      <c r="I32" s="101"/>
      <c r="J32" s="100" t="s">
        <v>294</v>
      </c>
      <c r="K32" s="101"/>
    </row>
    <row r="33" spans="2:11" ht="25.5" customHeight="1" x14ac:dyDescent="0.55000000000000004">
      <c r="B33" s="140"/>
      <c r="C33" s="141"/>
      <c r="D33" s="140"/>
      <c r="E33" s="141"/>
      <c r="F33" s="140"/>
      <c r="G33" s="141"/>
      <c r="H33" s="140"/>
      <c r="I33" s="141"/>
      <c r="J33" s="140"/>
      <c r="K33" s="141"/>
    </row>
    <row r="35" spans="2:11" ht="20.25" customHeight="1" x14ac:dyDescent="0.55000000000000004">
      <c r="B35" s="63" t="s">
        <v>297</v>
      </c>
      <c r="C35" s="63"/>
      <c r="D35" s="63"/>
      <c r="E35" s="63"/>
      <c r="F35" s="63"/>
      <c r="G35" s="63"/>
      <c r="H35" s="63"/>
      <c r="I35" s="63"/>
      <c r="J35" s="63"/>
      <c r="K35" s="63"/>
    </row>
    <row r="50" spans="2:11" ht="48" customHeight="1" x14ac:dyDescent="0.55000000000000004"/>
    <row r="51" spans="2:11" ht="24.75" customHeight="1" thickBot="1" x14ac:dyDescent="0.7">
      <c r="B51" s="100" t="s">
        <v>290</v>
      </c>
      <c r="C51" s="101"/>
      <c r="D51" s="100" t="s">
        <v>291</v>
      </c>
      <c r="E51" s="101"/>
      <c r="F51" s="100" t="s">
        <v>292</v>
      </c>
      <c r="G51" s="101"/>
      <c r="H51" s="100" t="s">
        <v>293</v>
      </c>
      <c r="I51" s="101"/>
      <c r="J51" s="100" t="s">
        <v>294</v>
      </c>
      <c r="K51" s="101"/>
    </row>
    <row r="52" spans="2:11" ht="25.5" customHeight="1" x14ac:dyDescent="0.55000000000000004">
      <c r="B52" s="140"/>
      <c r="C52" s="141"/>
      <c r="D52" s="140"/>
      <c r="E52" s="141"/>
      <c r="F52" s="140"/>
      <c r="G52" s="141"/>
      <c r="H52" s="140"/>
      <c r="I52" s="141"/>
      <c r="J52" s="140"/>
      <c r="K52" s="141"/>
    </row>
    <row r="54" spans="2:11" ht="20.25" customHeight="1" x14ac:dyDescent="0.55000000000000004">
      <c r="B54" s="63" t="s">
        <v>478</v>
      </c>
      <c r="C54" s="63"/>
      <c r="D54" s="63"/>
      <c r="E54" s="63"/>
      <c r="F54" s="63"/>
      <c r="G54" s="63"/>
      <c r="H54" s="63"/>
      <c r="I54" s="63"/>
      <c r="J54" s="63"/>
      <c r="K54" s="63"/>
    </row>
    <row r="68" spans="2:12" ht="52.5" customHeight="1" x14ac:dyDescent="0.55000000000000004"/>
    <row r="69" spans="2:12" ht="24.75" customHeight="1" thickBot="1" x14ac:dyDescent="0.7">
      <c r="B69" s="100" t="s">
        <v>290</v>
      </c>
      <c r="C69" s="101"/>
      <c r="D69" s="100" t="s">
        <v>291</v>
      </c>
      <c r="E69" s="101"/>
      <c r="F69" s="100" t="s">
        <v>292</v>
      </c>
      <c r="G69" s="101"/>
      <c r="H69" s="100" t="s">
        <v>293</v>
      </c>
      <c r="I69" s="101"/>
      <c r="J69" s="100" t="s">
        <v>294</v>
      </c>
      <c r="K69" s="101"/>
    </row>
    <row r="70" spans="2:12" ht="25.5" customHeight="1" x14ac:dyDescent="0.55000000000000004">
      <c r="B70" s="140"/>
      <c r="C70" s="141"/>
      <c r="D70" s="140"/>
      <c r="E70" s="141"/>
      <c r="F70" s="140"/>
      <c r="G70" s="141"/>
      <c r="H70" s="142"/>
      <c r="I70" s="143"/>
      <c r="J70" s="142"/>
      <c r="K70" s="143"/>
    </row>
    <row r="72" spans="2:12" ht="20.25" customHeight="1" x14ac:dyDescent="0.55000000000000004">
      <c r="B72" s="63" t="s">
        <v>298</v>
      </c>
      <c r="C72" s="63"/>
      <c r="D72" s="63"/>
      <c r="E72" s="63"/>
      <c r="F72" s="63"/>
      <c r="G72" s="63"/>
      <c r="H72" s="63"/>
      <c r="I72" s="63"/>
      <c r="J72" s="63"/>
      <c r="K72" s="63"/>
    </row>
    <row r="74" spans="2:12" x14ac:dyDescent="0.55000000000000004">
      <c r="B74" t="s">
        <v>299</v>
      </c>
    </row>
    <row r="76" spans="2:12" ht="29.25" customHeight="1" x14ac:dyDescent="0.55000000000000004">
      <c r="C76" s="14" t="s">
        <v>300</v>
      </c>
      <c r="H76" s="145" t="s">
        <v>301</v>
      </c>
      <c r="I76" s="145"/>
      <c r="J76" s="145"/>
      <c r="K76" s="145"/>
    </row>
    <row r="77" spans="2:12" ht="20.25" customHeight="1" x14ac:dyDescent="0.55000000000000004">
      <c r="C77" s="15" t="s">
        <v>290</v>
      </c>
      <c r="D77" s="139">
        <f>SUM(B20,B33,B52,B70)</f>
        <v>0</v>
      </c>
      <c r="E77" s="139"/>
      <c r="F77" s="139"/>
      <c r="H77" s="26" t="s">
        <v>295</v>
      </c>
      <c r="I77" s="139">
        <f>SUM(B20:K20)</f>
        <v>0</v>
      </c>
      <c r="J77" s="139"/>
      <c r="K77" s="139"/>
    </row>
    <row r="78" spans="2:12" ht="20.25" customHeight="1" x14ac:dyDescent="0.55000000000000004">
      <c r="C78" s="15" t="s">
        <v>302</v>
      </c>
      <c r="D78" s="139">
        <f>SUM(D20,D33,D52,D70)</f>
        <v>0</v>
      </c>
      <c r="E78" s="139"/>
      <c r="F78" s="139"/>
      <c r="H78" s="16" t="s">
        <v>296</v>
      </c>
      <c r="I78" s="139">
        <f>SUM(B33:K33)</f>
        <v>0</v>
      </c>
      <c r="J78" s="139"/>
      <c r="K78" s="139"/>
    </row>
    <row r="79" spans="2:12" ht="45" customHeight="1" x14ac:dyDescent="0.55000000000000004">
      <c r="C79" s="15" t="s">
        <v>292</v>
      </c>
      <c r="D79" s="139">
        <f>SUM(F20,F33,F52,F70)</f>
        <v>0</v>
      </c>
      <c r="E79" s="139"/>
      <c r="F79" s="139"/>
      <c r="H79" s="15" t="s">
        <v>303</v>
      </c>
      <c r="I79" s="139">
        <f>SUM(B52:K52)</f>
        <v>0</v>
      </c>
      <c r="J79" s="139"/>
      <c r="K79" s="139"/>
    </row>
    <row r="80" spans="2:12" ht="30.75" customHeight="1" x14ac:dyDescent="0.55000000000000004">
      <c r="C80" s="15" t="s">
        <v>293</v>
      </c>
      <c r="D80" s="139">
        <f>SUM(H20,H33,H52,H70)</f>
        <v>0</v>
      </c>
      <c r="E80" s="139"/>
      <c r="F80" s="139"/>
      <c r="H80" s="15" t="s">
        <v>304</v>
      </c>
      <c r="I80" s="139">
        <f>SUM(B70:K70)</f>
        <v>0</v>
      </c>
      <c r="J80" s="139"/>
      <c r="K80" s="139"/>
      <c r="L80" s="27"/>
    </row>
    <row r="81" spans="3:8" ht="30.75" customHeight="1" x14ac:dyDescent="0.55000000000000004">
      <c r="C81" s="15" t="s">
        <v>294</v>
      </c>
      <c r="D81" s="139">
        <f>SUM(J20,J33,J52,J70)</f>
        <v>0</v>
      </c>
      <c r="E81" s="139"/>
      <c r="F81" s="139"/>
    </row>
    <row r="82" spans="3:8" ht="12.75" thickBot="1" x14ac:dyDescent="0.7"/>
    <row r="83" spans="3:8" s="5" customFormat="1" ht="48" customHeight="1" thickBot="1" x14ac:dyDescent="0.7">
      <c r="C83" s="17" t="s">
        <v>305</v>
      </c>
      <c r="D83" s="144">
        <f>SUM(B20:K20,B33:K33,B52:K52,B70:K70)</f>
        <v>0</v>
      </c>
      <c r="E83" s="144"/>
      <c r="F83" s="144"/>
      <c r="G83" s="144"/>
      <c r="H83" s="28"/>
    </row>
    <row r="84" spans="3:8" ht="20.25" customHeight="1" x14ac:dyDescent="0.55000000000000004"/>
  </sheetData>
  <sheetProtection algorithmName="SHA-512" hashValue="ZqfF/M7Bo2b/Cmmyk+NBHSg+kusBfLTbrlW0Lh8Y/Tm+jdlxj6jUlsBDIS9yjCGjE4tulCEL7xnLqTgm337WOg==" saltValue="Ni5l7+0Xtt1zXqLe/QpFeg==" spinCount="100000" sheet="1" objects="1" scenarios="1"/>
  <mergeCells count="57">
    <mergeCell ref="D81:F81"/>
    <mergeCell ref="D83:G83"/>
    <mergeCell ref="B54:K54"/>
    <mergeCell ref="B72:K72"/>
    <mergeCell ref="B69:C69"/>
    <mergeCell ref="D69:E69"/>
    <mergeCell ref="F69:G69"/>
    <mergeCell ref="H69:I69"/>
    <mergeCell ref="J69:K69"/>
    <mergeCell ref="B70:C70"/>
    <mergeCell ref="D70:E70"/>
    <mergeCell ref="F70:G70"/>
    <mergeCell ref="H70:I70"/>
    <mergeCell ref="J70:K70"/>
    <mergeCell ref="H76:K76"/>
    <mergeCell ref="I77:K77"/>
    <mergeCell ref="B52:C52"/>
    <mergeCell ref="D52:E52"/>
    <mergeCell ref="F52:G52"/>
    <mergeCell ref="H52:I52"/>
    <mergeCell ref="J52:K52"/>
    <mergeCell ref="B33:C33"/>
    <mergeCell ref="D33:E33"/>
    <mergeCell ref="F33:G33"/>
    <mergeCell ref="H33:I33"/>
    <mergeCell ref="J33:K33"/>
    <mergeCell ref="B35:K35"/>
    <mergeCell ref="B51:C51"/>
    <mergeCell ref="D51:E51"/>
    <mergeCell ref="F51:G51"/>
    <mergeCell ref="H51:I51"/>
    <mergeCell ref="J51:K51"/>
    <mergeCell ref="B22:K22"/>
    <mergeCell ref="B32:C32"/>
    <mergeCell ref="D32:E32"/>
    <mergeCell ref="F32:G32"/>
    <mergeCell ref="H32:I32"/>
    <mergeCell ref="J32:K32"/>
    <mergeCell ref="A2:K2"/>
    <mergeCell ref="B7:K7"/>
    <mergeCell ref="F20:G20"/>
    <mergeCell ref="H20:I20"/>
    <mergeCell ref="J19:K19"/>
    <mergeCell ref="J20:K20"/>
    <mergeCell ref="B19:C19"/>
    <mergeCell ref="D19:E19"/>
    <mergeCell ref="F19:G19"/>
    <mergeCell ref="H19:I19"/>
    <mergeCell ref="B20:C20"/>
    <mergeCell ref="D20:E20"/>
    <mergeCell ref="I80:K80"/>
    <mergeCell ref="D77:F77"/>
    <mergeCell ref="D78:F78"/>
    <mergeCell ref="D79:F79"/>
    <mergeCell ref="D80:F80"/>
    <mergeCell ref="I78:K78"/>
    <mergeCell ref="I79:K79"/>
  </mergeCells>
  <dataValidations count="1">
    <dataValidation operator="greaterThanOrEqual" allowBlank="1" showInputMessage="1" showErrorMessage="1" sqref="B20:K20 B33:K33 B52:K52 B70:K70" xr:uid="{00000000-0002-0000-0600-000000000000}"/>
  </dataValidations>
  <pageMargins left="0.5" right="0.5" top="0.5" bottom="0.5" header="0.1" footer="0.1"/>
  <pageSetup scale="98" fitToHeight="0" orientation="portrait" horizontalDpi="1200" verticalDpi="1200"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O97"/>
  <sheetViews>
    <sheetView showGridLines="0" topLeftCell="A27" zoomScale="79" zoomScaleNormal="100" zoomScaleSheetLayoutView="100" workbookViewId="0">
      <selection activeCell="O78" sqref="O78"/>
    </sheetView>
  </sheetViews>
  <sheetFormatPr defaultColWidth="9" defaultRowHeight="12" x14ac:dyDescent="0.55000000000000004"/>
  <cols>
    <col min="1" max="1" width="1.6484375" customWidth="1"/>
    <col min="2" max="2" width="3.34765625" customWidth="1"/>
    <col min="3" max="3" width="18.6484375" customWidth="1"/>
    <col min="4" max="4" width="8.82421875" customWidth="1"/>
    <col min="5" max="5" width="7.34765625" customWidth="1"/>
    <col min="6" max="6" width="7" customWidth="1"/>
    <col min="7" max="7" width="12" customWidth="1"/>
    <col min="9" max="9" width="5.34765625" customWidth="1"/>
    <col min="10" max="10" width="9" customWidth="1"/>
    <col min="11" max="11" width="12.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238</v>
      </c>
      <c r="B2" s="60"/>
      <c r="C2" s="60"/>
      <c r="D2" s="60"/>
      <c r="E2" s="60"/>
      <c r="F2" s="60"/>
      <c r="G2" s="60"/>
      <c r="H2" s="60"/>
      <c r="I2" s="60"/>
      <c r="J2" s="60"/>
      <c r="K2" s="60"/>
      <c r="L2" s="9"/>
      <c r="M2" s="9"/>
      <c r="N2" s="9"/>
      <c r="O2" s="9"/>
    </row>
    <row r="4" spans="1:15" ht="16.25" x14ac:dyDescent="0.65">
      <c r="A4" s="1"/>
      <c r="F4" s="1"/>
    </row>
    <row r="6" spans="1:15" ht="25.25" customHeight="1" x14ac:dyDescent="0.55000000000000004"/>
    <row r="7" spans="1:15" ht="21.5" customHeight="1" x14ac:dyDescent="0.55000000000000004"/>
    <row r="8" spans="1:15" ht="8.5" customHeight="1" x14ac:dyDescent="0.55000000000000004"/>
    <row r="9" spans="1:15" ht="20.25" customHeight="1" x14ac:dyDescent="0.55000000000000004">
      <c r="B9" s="63" t="s">
        <v>306</v>
      </c>
      <c r="C9" s="63"/>
      <c r="D9" s="63"/>
      <c r="E9" s="63"/>
      <c r="F9" s="63"/>
      <c r="G9" s="63"/>
      <c r="H9" s="63"/>
      <c r="I9" s="63"/>
      <c r="J9" s="63"/>
      <c r="K9" s="63"/>
    </row>
    <row r="18" spans="2:11" ht="56.25" customHeight="1" x14ac:dyDescent="0.55000000000000004"/>
    <row r="19" spans="2:11" ht="24.75" customHeight="1" thickBot="1" x14ac:dyDescent="0.7">
      <c r="C19" s="50" t="s">
        <v>290</v>
      </c>
      <c r="D19" s="100" t="s">
        <v>291</v>
      </c>
      <c r="E19" s="101"/>
      <c r="F19" s="100" t="s">
        <v>292</v>
      </c>
      <c r="G19" s="101"/>
      <c r="H19" s="100" t="s">
        <v>293</v>
      </c>
      <c r="I19" s="101"/>
      <c r="J19" s="100" t="s">
        <v>294</v>
      </c>
      <c r="K19" s="101"/>
    </row>
    <row r="20" spans="2:11" ht="25.5" customHeight="1" x14ac:dyDescent="0.55000000000000004">
      <c r="B20" s="19"/>
      <c r="C20" s="23"/>
      <c r="D20" s="162"/>
      <c r="E20" s="163"/>
      <c r="F20" s="162"/>
      <c r="G20" s="163"/>
      <c r="H20" s="156"/>
      <c r="I20" s="157"/>
      <c r="J20" s="156"/>
      <c r="K20" s="157"/>
    </row>
    <row r="21" spans="2:11" ht="12.75" customHeight="1" thickBot="1" x14ac:dyDescent="0.7">
      <c r="B21" s="12"/>
      <c r="C21" s="12"/>
      <c r="D21" s="12"/>
      <c r="E21" s="12"/>
      <c r="F21" s="12"/>
      <c r="G21" s="12"/>
      <c r="H21" s="13"/>
      <c r="I21" s="13"/>
      <c r="J21" s="13"/>
      <c r="K21" s="13"/>
    </row>
    <row r="22" spans="2:11" ht="25.5" customHeight="1" thickBot="1" x14ac:dyDescent="0.7">
      <c r="C22" s="168" t="s">
        <v>307</v>
      </c>
      <c r="D22" s="172"/>
      <c r="E22" s="154">
        <f>SUM(B20:K20)</f>
        <v>0</v>
      </c>
      <c r="F22" s="155"/>
      <c r="G22" s="12"/>
      <c r="H22" s="13"/>
      <c r="I22" s="13"/>
      <c r="J22" s="13"/>
      <c r="K22" s="13"/>
    </row>
    <row r="23" spans="2:11" ht="21.75" customHeight="1" x14ac:dyDescent="0.55000000000000004"/>
    <row r="24" spans="2:11" ht="20.25" customHeight="1" x14ac:dyDescent="0.55000000000000004">
      <c r="B24" s="63" t="s">
        <v>308</v>
      </c>
      <c r="C24" s="63"/>
      <c r="D24" s="63"/>
      <c r="E24" s="63"/>
      <c r="F24" s="63"/>
      <c r="G24" s="63"/>
      <c r="H24" s="63"/>
      <c r="I24" s="63"/>
      <c r="J24" s="63"/>
      <c r="K24" s="63"/>
    </row>
    <row r="41" spans="3:6" ht="140" customHeight="1" x14ac:dyDescent="0.55000000000000004"/>
    <row r="42" spans="3:6" ht="22.5" customHeight="1" thickBot="1" x14ac:dyDescent="0.7">
      <c r="C42" s="160" t="s">
        <v>309</v>
      </c>
      <c r="D42" s="161"/>
      <c r="E42" s="148" t="s">
        <v>310</v>
      </c>
      <c r="F42" s="149"/>
    </row>
    <row r="43" spans="3:6" ht="24.75" customHeight="1" x14ac:dyDescent="0.55000000000000004">
      <c r="C43" s="164" t="s">
        <v>366</v>
      </c>
      <c r="D43" s="165"/>
      <c r="E43" s="152"/>
      <c r="F43" s="153"/>
    </row>
    <row r="44" spans="3:6" ht="24.75" customHeight="1" thickBot="1" x14ac:dyDescent="0.7">
      <c r="C44" s="166" t="s">
        <v>367</v>
      </c>
      <c r="D44" s="167"/>
      <c r="E44" s="158"/>
      <c r="F44" s="159"/>
    </row>
    <row r="45" spans="3:6" ht="32.25" customHeight="1" x14ac:dyDescent="0.55000000000000004">
      <c r="C45" s="164" t="s">
        <v>368</v>
      </c>
      <c r="D45" s="165"/>
      <c r="E45" s="152"/>
      <c r="F45" s="153"/>
    </row>
    <row r="46" spans="3:6" ht="24.75" customHeight="1" x14ac:dyDescent="0.55000000000000004">
      <c r="C46" s="166" t="s">
        <v>311</v>
      </c>
      <c r="D46" s="167"/>
      <c r="E46" s="158"/>
      <c r="F46" s="159"/>
    </row>
    <row r="47" spans="3:6" ht="24.75" customHeight="1" x14ac:dyDescent="0.55000000000000004">
      <c r="C47" s="170" t="s">
        <v>312</v>
      </c>
      <c r="D47" s="171"/>
      <c r="E47" s="176"/>
      <c r="F47" s="177"/>
    </row>
    <row r="48" spans="3:6" ht="29.25" customHeight="1" x14ac:dyDescent="0.55000000000000004">
      <c r="C48" s="166" t="s">
        <v>313</v>
      </c>
      <c r="D48" s="167"/>
      <c r="E48" s="56"/>
      <c r="F48" s="57"/>
    </row>
    <row r="49" spans="2:11" ht="25.5" customHeight="1" x14ac:dyDescent="0.55000000000000004">
      <c r="C49" s="170" t="s">
        <v>369</v>
      </c>
      <c r="D49" s="171"/>
      <c r="E49" s="176"/>
      <c r="F49" s="177"/>
    </row>
    <row r="50" spans="2:11" ht="25.5" customHeight="1" x14ac:dyDescent="0.55000000000000004">
      <c r="C50" s="166" t="s">
        <v>314</v>
      </c>
      <c r="D50" s="167"/>
      <c r="E50" s="158"/>
      <c r="F50" s="159"/>
    </row>
    <row r="51" spans="2:11" ht="19.5" customHeight="1" thickBot="1" x14ac:dyDescent="0.7"/>
    <row r="52" spans="2:11" ht="48" customHeight="1" thickBot="1" x14ac:dyDescent="0.7">
      <c r="C52" s="168" t="s">
        <v>315</v>
      </c>
      <c r="D52" s="169"/>
      <c r="E52" s="175">
        <f>SUM(E43:F50)</f>
        <v>0</v>
      </c>
      <c r="F52" s="155"/>
      <c r="G52" s="173" t="s">
        <v>316</v>
      </c>
      <c r="H52" s="174"/>
      <c r="I52" s="174"/>
      <c r="J52" s="174"/>
      <c r="K52" s="174"/>
    </row>
    <row r="53" spans="2:11" ht="28.5" customHeight="1" x14ac:dyDescent="0.55000000000000004">
      <c r="B53" s="44"/>
      <c r="G53" s="43"/>
    </row>
    <row r="54" spans="2:11" ht="20.25" customHeight="1" x14ac:dyDescent="0.55000000000000004">
      <c r="B54" s="63" t="s">
        <v>317</v>
      </c>
      <c r="C54" s="63"/>
      <c r="D54" s="63"/>
      <c r="E54" s="63"/>
      <c r="F54" s="63"/>
      <c r="G54" s="63"/>
      <c r="H54" s="63"/>
      <c r="I54" s="63"/>
      <c r="J54" s="63"/>
      <c r="K54" s="63"/>
    </row>
    <row r="71" spans="3:11" ht="146.5" customHeight="1" x14ac:dyDescent="0.55000000000000004"/>
    <row r="72" spans="3:11" ht="22.5" customHeight="1" thickBot="1" x14ac:dyDescent="0.7">
      <c r="C72" s="160" t="s">
        <v>318</v>
      </c>
      <c r="D72" s="161"/>
      <c r="E72" s="148" t="s">
        <v>310</v>
      </c>
      <c r="F72" s="149"/>
    </row>
    <row r="73" spans="3:11" ht="24.75" customHeight="1" x14ac:dyDescent="0.55000000000000004">
      <c r="C73" s="150" t="s">
        <v>319</v>
      </c>
      <c r="D73" s="151"/>
      <c r="E73" s="152"/>
      <c r="F73" s="153"/>
    </row>
    <row r="74" spans="3:11" ht="24.75" customHeight="1" x14ac:dyDescent="0.55000000000000004">
      <c r="C74" s="184" t="s">
        <v>320</v>
      </c>
      <c r="D74" s="185"/>
      <c r="E74" s="158"/>
      <c r="F74" s="159"/>
    </row>
    <row r="75" spans="3:11" ht="24.75" customHeight="1" x14ac:dyDescent="0.55000000000000004">
      <c r="C75" s="186" t="s">
        <v>321</v>
      </c>
      <c r="D75" s="187"/>
      <c r="E75" s="188"/>
      <c r="F75" s="189"/>
    </row>
    <row r="76" spans="3:11" ht="15.75" customHeight="1" thickBot="1" x14ac:dyDescent="0.7"/>
    <row r="77" spans="3:11" ht="53.25" customHeight="1" thickBot="1" x14ac:dyDescent="0.7">
      <c r="C77" s="178" t="s">
        <v>322</v>
      </c>
      <c r="D77" s="179"/>
      <c r="E77" s="175">
        <f>SUM(E73:F75)</f>
        <v>0</v>
      </c>
      <c r="F77" s="155"/>
      <c r="G77" s="173" t="s">
        <v>323</v>
      </c>
      <c r="H77" s="174"/>
      <c r="I77" s="174"/>
      <c r="J77" s="174"/>
      <c r="K77" s="174"/>
    </row>
    <row r="78" spans="3:11" ht="9.5" customHeight="1" thickBot="1" x14ac:dyDescent="0.7"/>
    <row r="79" spans="3:11" ht="41.75" customHeight="1" thickBot="1" x14ac:dyDescent="0.7">
      <c r="C79" s="178" t="s">
        <v>324</v>
      </c>
      <c r="D79" s="179"/>
      <c r="E79" s="180">
        <f>IFERROR((E77/H20),0)</f>
        <v>0</v>
      </c>
      <c r="F79" s="181"/>
      <c r="G79" s="173" t="s">
        <v>325</v>
      </c>
      <c r="H79" s="174"/>
      <c r="I79" s="174"/>
      <c r="J79" s="174"/>
      <c r="K79" s="174"/>
    </row>
    <row r="80" spans="3:11" ht="9.5" customHeight="1" x14ac:dyDescent="0.55000000000000004"/>
    <row r="81" spans="2:11" ht="9.5" customHeight="1" x14ac:dyDescent="0.55000000000000004"/>
    <row r="82" spans="2:11" ht="20.25" customHeight="1" x14ac:dyDescent="0.55000000000000004">
      <c r="B82" s="63" t="s">
        <v>326</v>
      </c>
      <c r="C82" s="63"/>
      <c r="D82" s="63"/>
      <c r="E82" s="63"/>
      <c r="F82" s="63"/>
      <c r="G82" s="63"/>
      <c r="H82" s="63"/>
      <c r="I82" s="63"/>
      <c r="J82" s="63"/>
      <c r="K82" s="63"/>
    </row>
    <row r="90" spans="2:11" ht="180" customHeight="1" x14ac:dyDescent="0.55000000000000004"/>
    <row r="91" spans="2:11" ht="28.5" customHeight="1" thickBot="1" x14ac:dyDescent="0.7">
      <c r="C91" s="146" t="s">
        <v>327</v>
      </c>
      <c r="D91" s="147"/>
      <c r="E91" s="148" t="s">
        <v>310</v>
      </c>
      <c r="F91" s="149"/>
    </row>
    <row r="92" spans="2:11" ht="46" customHeight="1" thickBot="1" x14ac:dyDescent="0.7">
      <c r="C92" s="150" t="s">
        <v>328</v>
      </c>
      <c r="D92" s="151"/>
      <c r="E92" s="152"/>
      <c r="F92" s="153"/>
    </row>
    <row r="93" spans="2:11" ht="59.25" customHeight="1" thickBot="1" x14ac:dyDescent="0.7">
      <c r="C93" s="150" t="s">
        <v>329</v>
      </c>
      <c r="D93" s="151"/>
      <c r="E93" s="152"/>
      <c r="F93" s="153"/>
    </row>
    <row r="94" spans="2:11" ht="48.75" customHeight="1" x14ac:dyDescent="0.55000000000000004">
      <c r="C94" s="150" t="s">
        <v>330</v>
      </c>
      <c r="D94" s="151"/>
      <c r="E94" s="152"/>
      <c r="F94" s="153"/>
    </row>
    <row r="95" spans="2:11" ht="12" customHeight="1" x14ac:dyDescent="0.55000000000000004"/>
    <row r="96" spans="2:11" ht="17.25" customHeight="1" thickBot="1" x14ac:dyDescent="0.7"/>
    <row r="97" spans="3:11" ht="72.75" customHeight="1" thickBot="1" x14ac:dyDescent="0.7">
      <c r="C97" s="182" t="s">
        <v>331</v>
      </c>
      <c r="D97" s="183"/>
      <c r="E97" s="175">
        <f>SUM(E92:F94)</f>
        <v>0</v>
      </c>
      <c r="F97" s="155"/>
      <c r="G97" s="173" t="s">
        <v>332</v>
      </c>
      <c r="H97" s="174"/>
      <c r="I97" s="174"/>
      <c r="J97" s="174"/>
      <c r="K97" s="174"/>
    </row>
  </sheetData>
  <sheetProtection algorithmName="SHA-512" hashValue="RYPZenHkvylbYCnoTOOMkJjt8FyZHFWRzHhN5MfZmsCR/dxN3jKQULEYGq2n5LUlt0/FOhi10/jjCW+8oRqsfg==" saltValue="6HLfjow4nA+yywfJnmaAJQ==" spinCount="100000" sheet="1" objects="1" scenarios="1"/>
  <mergeCells count="60">
    <mergeCell ref="C50:D50"/>
    <mergeCell ref="E50:F50"/>
    <mergeCell ref="G97:K97"/>
    <mergeCell ref="C93:D93"/>
    <mergeCell ref="E93:F93"/>
    <mergeCell ref="C94:D94"/>
    <mergeCell ref="E94:F94"/>
    <mergeCell ref="C97:D97"/>
    <mergeCell ref="E97:F97"/>
    <mergeCell ref="C74:D74"/>
    <mergeCell ref="E74:F74"/>
    <mergeCell ref="C75:D75"/>
    <mergeCell ref="E75:F75"/>
    <mergeCell ref="B54:K54"/>
    <mergeCell ref="C72:D72"/>
    <mergeCell ref="E72:F72"/>
    <mergeCell ref="C73:D73"/>
    <mergeCell ref="E73:F73"/>
    <mergeCell ref="G79:K79"/>
    <mergeCell ref="C77:D77"/>
    <mergeCell ref="E77:F77"/>
    <mergeCell ref="G77:K77"/>
    <mergeCell ref="C79:D79"/>
    <mergeCell ref="E79:F79"/>
    <mergeCell ref="G52:K52"/>
    <mergeCell ref="E52:F52"/>
    <mergeCell ref="E45:F45"/>
    <mergeCell ref="E49:F49"/>
    <mergeCell ref="E47:F47"/>
    <mergeCell ref="C52:D52"/>
    <mergeCell ref="C49:D49"/>
    <mergeCell ref="C46:D46"/>
    <mergeCell ref="E46:F46"/>
    <mergeCell ref="A2:K2"/>
    <mergeCell ref="B9:K9"/>
    <mergeCell ref="D19:E19"/>
    <mergeCell ref="F19:G19"/>
    <mergeCell ref="H19:I19"/>
    <mergeCell ref="J19:K19"/>
    <mergeCell ref="C45:D45"/>
    <mergeCell ref="C47:D47"/>
    <mergeCell ref="C48:D48"/>
    <mergeCell ref="J20:K20"/>
    <mergeCell ref="B24:K24"/>
    <mergeCell ref="C22:D22"/>
    <mergeCell ref="E22:F22"/>
    <mergeCell ref="H20:I20"/>
    <mergeCell ref="E44:F44"/>
    <mergeCell ref="C42:D42"/>
    <mergeCell ref="E42:F42"/>
    <mergeCell ref="D20:E20"/>
    <mergeCell ref="F20:G20"/>
    <mergeCell ref="E43:F43"/>
    <mergeCell ref="C43:D43"/>
    <mergeCell ref="C44:D44"/>
    <mergeCell ref="B82:K82"/>
    <mergeCell ref="C91:D91"/>
    <mergeCell ref="E91:F91"/>
    <mergeCell ref="C92:D92"/>
    <mergeCell ref="E92:F92"/>
  </mergeCells>
  <conditionalFormatting sqref="E52:F52">
    <cfRule type="cellIs" dxfId="1" priority="3" operator="notEqual">
      <formula>$C$20</formula>
    </cfRule>
  </conditionalFormatting>
  <conditionalFormatting sqref="E97:F97">
    <cfRule type="cellIs" dxfId="0" priority="1" operator="notEqual">
      <formula>$F$20</formula>
    </cfRule>
  </conditionalFormatting>
  <dataValidations count="2">
    <dataValidation type="decimal" allowBlank="1" showInputMessage="1" showErrorMessage="1" sqref="E79 E22 B20:B21 G21:K22 C21:F21 E77 E52 E97" xr:uid="{00000000-0002-0000-0700-000000000000}">
      <formula1>0</formula1>
      <formula2>9.99999999999999E+23</formula2>
    </dataValidation>
    <dataValidation type="decimal" errorStyle="warning" operator="greaterThanOrEqual" allowBlank="1" showInputMessage="1" showErrorMessage="1" error="Please enter a number with up to two decimal points." sqref="C20:K20 E73:F76 E92:F94 F43:F46 E43:E50 F50" xr:uid="{2A2DA81E-DBF9-490E-874E-7422BD03824D}">
      <formula1>0</formula1>
    </dataValidation>
  </dataValidations>
  <pageMargins left="0.5" right="0.5" top="0.5" bottom="0.5" header="0.1" footer="0.1"/>
  <pageSetup fitToHeight="0" orientation="portrait" horizontalDpi="1200" verticalDpi="1200" r:id="rId1"/>
  <headerFooter scaleWithDoc="0"/>
  <rowBreaks count="1" manualBreakCount="1">
    <brk id="4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Drop Down Data</vt:lpstr>
      <vt:lpstr>Errors</vt:lpstr>
      <vt:lpstr>Aggregated Data</vt:lpstr>
      <vt:lpstr>Welcome</vt:lpstr>
      <vt:lpstr>Institutional Profile</vt:lpstr>
      <vt:lpstr>Other Profile Data (Optional)</vt:lpstr>
      <vt:lpstr>Unit Definitions</vt:lpstr>
      <vt:lpstr>Expenditure Data</vt:lpstr>
      <vt:lpstr>Staffing Levels</vt:lpstr>
      <vt:lpstr>Fundraising Production</vt:lpstr>
      <vt:lpstr>Medical (Optional)</vt:lpstr>
      <vt:lpstr>Athletics (Optional)</vt:lpstr>
      <vt:lpstr>Conclusion</vt:lpstr>
      <vt:lpstr>Conclusion!Print_Area</vt:lpstr>
      <vt:lpstr>'Expenditure Data'!Print_Area</vt:lpstr>
      <vt:lpstr>'Fundraising Production'!Print_Area</vt:lpstr>
      <vt:lpstr>'Institutional Profile'!Print_Area</vt:lpstr>
      <vt:lpstr>'Other Profile Data (Optional)'!Print_Area</vt:lpstr>
      <vt:lpstr>'Staffing Levels'!Print_Area</vt:lpstr>
      <vt:lpstr>'Unit Definitions'!Print_Area</vt:lpstr>
      <vt:lpstr>Welcome!Print_Area</vt:lpstr>
    </vt:vector>
  </TitlesOfParts>
  <Manager/>
  <Company>The Advisory Board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Issertell, Edward</cp:lastModifiedBy>
  <cp:revision/>
  <dcterms:created xsi:type="dcterms:W3CDTF">2013-02-01T02:57:57Z</dcterms:created>
  <dcterms:modified xsi:type="dcterms:W3CDTF">2026-01-05T21:38:48Z</dcterms:modified>
  <cp:category/>
  <cp:contentStatus/>
</cp:coreProperties>
</file>